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bookViews>
  <sheets>
    <sheet name="Sheet2" sheetId="1" r:id="rId1"/>
    <sheet name="Sheet1" sheetId="2" r:id="rId2"/>
    <sheet name="Sheet3" sheetId="3" r:id="rId3"/>
  </sheets>
  <calcPr calcId="144525"/>
</workbook>
</file>

<file path=xl/sharedStrings.xml><?xml version="1.0" encoding="utf-8"?>
<sst xmlns="http://schemas.openxmlformats.org/spreadsheetml/2006/main" count="184" uniqueCount="153">
  <si>
    <t>考评信息采集经费项目绩效评价指标体系及评分表</t>
  </si>
  <si>
    <t>一级
指标</t>
  </si>
  <si>
    <t>二级
指标</t>
  </si>
  <si>
    <t>三级
指标</t>
  </si>
  <si>
    <t>分值</t>
  </si>
  <si>
    <t>指标解释</t>
  </si>
  <si>
    <t>评价要点及评价公式</t>
  </si>
  <si>
    <t>评价标准</t>
  </si>
  <si>
    <t>指标分析结果</t>
  </si>
  <si>
    <t>得分</t>
  </si>
  <si>
    <t>决策</t>
  </si>
  <si>
    <t>项目立项</t>
  </si>
  <si>
    <t>立项依据
充分性</t>
  </si>
  <si>
    <t>项目立项是否符合法律法规、相关政策、发展规划以及部门职责，用于反映和考核项目立项依据情况。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</si>
  <si>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</si>
  <si>
    <t>评价要点中每有一项不符扣1分，扣至0分止。</t>
  </si>
  <si>
    <t>项目立项符合《天津市城市管理规定》（津政令第26号）中的要求，与天津市和平区城市管理委员会部门职责相符，属于部门履职所需；项目属于公共财政支持范围，符合区级政府事权支出责任，未与其他部门项目或政策存在交叉重复，项目立项依据充分。</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</si>
  <si>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</si>
  <si>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</si>
  <si>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</si>
  <si>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项目严格按照天津市和平区城市管理委员会规定的程序申请设立，事前经部门申请，领导审批，三重一大会议决定后，确定项目申请立项并启动项目各项工作；项目有完整的会议纪录，审批文件、材料，项目立项程序规范。</t>
  </si>
  <si>
    <t>绩效目标</t>
  </si>
  <si>
    <t xml:space="preserve">绩效目标
明确性
</t>
  </si>
  <si>
    <t>依据绩效目标设定的绩效指标（或项目决策确定的项目实施内容）是否清晰、细化、可衡量等，用以反映和考核项目绩效目标（或项目决策确定的实施内容）的明细化情况。</t>
  </si>
  <si>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</si>
  <si>
    <t>项目具有完整的绩效目标申报表，依据绩效目标设定的产出指标、效益指标和满意度指标全部通过清晰、可衡量的指标值予以体现，但数量指标设置的指标值低于合同规定要求，并且部门编制的效益指标存在关联性不高的问题。根据评分标准，扣2分。</t>
  </si>
  <si>
    <t>绩效目标
合理性</t>
  </si>
  <si>
    <t>项目所设定的绩效目标（或工作任务目标）是否依据充分，是否符合客观实际，用以反映和考核项目绩效目标（或工作任务目标）与项目实施的相符情况。</t>
  </si>
  <si>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④是否与预算确定的项目投资额或资金量相匹配。</t>
  </si>
  <si>
    <t xml:space="preserve">项目具有完整的绩效目标申报表，绩效目标申报表中资金与项目预期投入资金量相匹配，项目绩效目标与考评信息采集经费项目实际工作内容相匹配，并已将绩效目标细化分解为具体的绩效指标，预期产出效益和效果符合正常的业绩水平，项目绩效目标设置合理。 </t>
  </si>
  <si>
    <t>预算编制</t>
  </si>
  <si>
    <t>测算内容合规性</t>
  </si>
  <si>
    <t>项目预算测算内容是否符合相关政策文件规定范围。</t>
  </si>
  <si>
    <t>①预算测算内容是否符合相关政策文件规定范围；
②预算测算内容是否存在重复测算政策规定内相同内容。</t>
  </si>
  <si>
    <t>项目预算测算内容符合《天津市城市管理规定》（津政令第26号）中的要求，不存在重复测算政策规定内相同内容，项目测算内容合规。</t>
  </si>
  <si>
    <t>测算标准合理性</t>
  </si>
  <si>
    <t>项目预算测算项目支出标准是否符合相关政策制度或行业、领域规定。</t>
  </si>
  <si>
    <t>①预算测算内容是否符合相关政策文件规定和相关行业、领域管理标准；
②预算测算使用部门自行制定的支出标准，是否符合上级管理部门的标准或社会实际支出水平。</t>
  </si>
  <si>
    <t>评价要点中每有一项不符扣0.5分，扣至0分止。</t>
  </si>
  <si>
    <t>项目预算测算数据中人员费用参考《劳动法》、全市各区信息采集员基本工资及天津市最低工资等标准进行测算，办公费用及其他费用标准按照以前年度历史数据及市场询价进行测算，测算标准符合国家法规、行业标准与社会实际支出水平，项目测算标准合理。</t>
  </si>
  <si>
    <t>测算数据客观性</t>
  </si>
  <si>
    <t>项目预算测算数据是否客观、真实、准确。</t>
  </si>
  <si>
    <t>①预算测算数据是否符合客观需求，与历史数据、相关行业数据有可比性；
②预算测算数据提供是否有合规佐证依据。</t>
  </si>
  <si>
    <t>项目预算测算数据主要是聘请考评信息采集公司所需人员费用，办公费用及其他费用等，符合项目开展的客观需求。预算测算数据参考历年数据及市场询价进行测算，与历史数据、相关行业数据具有可比性，同时项目各项预算测算数据均有合规的佐证依据，项目测算数据客观。</t>
  </si>
  <si>
    <t>测算过程细化度</t>
  </si>
  <si>
    <t>测算过程是否细化清晰。</t>
  </si>
  <si>
    <t>①预算是否按照项目内容，包括人力、商品和服务、资本性等各类支出，分别测算成本； 
②预算是否根据事权划分准确核定本级财政支出。</t>
  </si>
  <si>
    <t xml:space="preserve">项目预算根据事权划分准确核定区级财政支出，分别按照人员费用，办公费用和其他费用等进行成本测算，项目测算过程细化清晰。 </t>
  </si>
  <si>
    <t>过程</t>
  </si>
  <si>
    <t>资金管理</t>
  </si>
  <si>
    <t>资金到位率</t>
  </si>
  <si>
    <t>实际到位资金与预算资金的比率，用以反映和考核资金落实情况对项目实施的总体保障程度。</t>
  </si>
  <si>
    <t>①中央、市级资金到位率=(实际到位资金÷预算资金)×l00%；
②区级资金到位率=(实际到位资金÷预算资金)×l00%；
实际到位资金：一定时期（本年度或项目期）内落实到具体项目的资金。预算资金：一定时期（本年度或项目期）内预算安排到具体项目的资金。
注：根据该项目资金管理办法规定，及财政事权和支出责任划分相关制度，分别考核中央、市级资金和区级资金的到位率。</t>
  </si>
  <si>
    <t>中央、市级资金到位率和区级资金到位率各占1分，不涉及区级资金的中央、市级资金到位率占2分。
①资金到位率≥100%，不扣分；
②60%≦资金到位率＜100%，得分=资金到位率×该指标分值；
③资金到位率＜60%，不得分。</t>
  </si>
  <si>
    <t>项目预算资金为72万元，截止2022年底，项目实际到位资金为72万元，区级资金到位率=（72÷72）×l00%=100%。</t>
  </si>
  <si>
    <t>资金沉淀率</t>
  </si>
  <si>
    <t>项目结转结余资金与实际到位资金的比率，用以反映和考核项目资金使用效率和效益。</t>
  </si>
  <si>
    <t>资金沉淀率=（项目结转结余资金÷实际到位资金）×100%。
项目结转结余资金：截至规定时点在项目单位仍未使用，形成结转结余的资金。
实际到位资金：一定时期（本年度或项目期）内落实到具体项目的资金。</t>
  </si>
  <si>
    <t>①资金沉淀率为0%，不扣分；
②0%≦资金沉淀率＜40%，得分=（1-资金沉淀率）×该指标分值；
③资金沉淀率＞40%，不得分。</t>
  </si>
  <si>
    <t>项目结转结余资金为0万元，截止2022年底，项目实际到位资金为72万元，资金沉淀率=（0÷72）×l00%=0%。</t>
  </si>
  <si>
    <t>预算执行率</t>
  </si>
  <si>
    <t>项目预算资金是否按照计划执行，用以反映或考核项目预算执行情况。</t>
  </si>
  <si>
    <t>①中央、市级资金预算执行率=（实际支出资金÷实际到位资金)×100%；
②区级资金预算执行率=（实际支出资金÷实际到位资金)×100%。
实际到位资金：一定时期（本年度或项目期）内项目实际拨付的资金。</t>
  </si>
  <si>
    <t>中央、市级资金执行率和区级资金执行率各占1分，不涉及区级资金的中央、市级资金执行率占2分。
①预算执行率≥100%，不扣分；
②60%≦预算执行率＜100%，得分=预算执行率×该指标分值；
③预算执行率＜60%，不得分。</t>
  </si>
  <si>
    <t>项目实际到位资金为72万元，截止2022年底，项目实际支出资金为72万元，预算执行率=（72÷72）×l00%=100%。</t>
  </si>
  <si>
    <t>资金使用
合规性</t>
  </si>
  <si>
    <t>项目资金使用是否符合相关的财务管理制度规定，用以反映和考核项目资金的规范运行情况。</t>
  </si>
  <si>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⑥是否做到政府采购应采尽采；
⑦其他违规情况。
注：在审计、巡视、财政检查等报告中提出有涉及本项的重大违纪行为一次性扣除5分。                            </t>
  </si>
  <si>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⑥符合政府采购相关政策不扣分；否则酌情扣1-3分。
⑦在审计、巡视、财政检查等报告中提出有涉及本项的重大违纪行为一次性扣除5分
以上各项不重复扣分，所有扣分项目扣至0分为止。</t>
  </si>
  <si>
    <t>考评信息采集经费全部用于聘请专业信息采集公司开展考评信息采集所需费用，符合《天津市城市管理规定》（津政令第26号）中的要求，项目中涉及政府采购事项严格执行政府采购制度，项目资金拨付有完整的审批程序和手续，各项支出有完整的请款申请及资金审批材料，财务记账符合国家财经法规和财务管理制度规定，资金使用符合预算批复和合同规定用途，不存在资金截留、挤占、挪用、虚列支出等情况，项目资金使用合规。</t>
  </si>
  <si>
    <t>组织实施</t>
  </si>
  <si>
    <t>管理制度
健全性</t>
  </si>
  <si>
    <t>项目实施单位的财务和业务管理制度是否健全，用以反映和考核财务和业务管理制度对项目顺利实施的保障情况。</t>
  </si>
  <si>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</si>
  <si>
    <t>①制定或具有相应的财务和业务管理制度且与上位法要求相符得1分；未制定或与上位法要求不符0分；
②根据项目财务和业务管理制度合法、合规、完整情况酌情得0-1分。</t>
  </si>
  <si>
    <t>部门具有规范的内部控制管理制度，考评信息采集经费项目资金申请支付方面按照部门财务管理制度执行，财务管理制度与上位法要求相符，业务方面按照《和平区数字化城市管理工作实施方案》、采购管理制度、合同管理制度和政府采购合同对项目进行管理，财务和业务管理制度合法、合规、完整，制度中明确规定项目申报、项目实施、项目验收环节的要求，项目管理制度健全。</t>
  </si>
  <si>
    <t>制度执行
有效性</t>
  </si>
  <si>
    <t>评价内容主要从项目申报、项目实施、项目验收等3个环节展开，结合相关管理规定进行评价</t>
  </si>
  <si>
    <t>①是否遵守相关法律法规和相关管理规定；
②项目调整及支出调整手续是否完备；
③项目合同书、验收报告等资料是否齐全并及时归档；
④项目实施的人员条件、场地设备、信息支撑等是否落实到位；
⑤项目实施过程中各项请款、付款文件齐全并及时归档。</t>
  </si>
  <si>
    <t>①能够遵守相关法律法规和业务管理规定得1分，未遵守得0分；
②项目调整及支出调整手续完备得1分，不完备0分；
③项目合同书、验收报告等资料齐全并及时归档得1分，上述资料不齐全及未及时归档酌情扣分，扣至0分止；
④项目实施的人员条件、场地设备、信息支撑等落实到位1分，上述内容落实不到位酌情扣分，扣至0分止；
⑤项目实施的情况、付款资料齐全且及时归档得1分，上述资料不齐全及未及时归档酌情扣分，扣至0分为止。</t>
  </si>
  <si>
    <t>项目按照规定的程序申请设立，项目资金支出申请审批流程符合单位财务管理制度，项目采购流程及合同签订等均严格执行单位采购管理制度和合同管理制度。项目实施过程中人员条件、场地设备、信息支撑等已全部落实到位，各项请款、付款文件，合同等资料齐全并及时归档。但单位存在过程监督、事后验收不足的问题，天津市城市管理委员会作为考评信息采集工作的组织管理方，对第三方公司开展具体工作缺少监督。根据和平区数字化城管信息采集项目合同中规定，验收工作由天津市城市管理委员会负责对合同进行验收，根据实地调研，部门缺少验收佐证材料。根据评分标准，扣2分。</t>
  </si>
  <si>
    <t>产出</t>
  </si>
  <si>
    <t>产出数量</t>
  </si>
  <si>
    <t>考评信息采集工作人员配备完成率</t>
  </si>
  <si>
    <t>项目实施期间实际配备考评信息采集工作人员的数量与合同规定配备考评信息采集工作人员总数的比对，用以反映考评信息采集工作人员配备的完成情况。</t>
  </si>
  <si>
    <t>考评信息采集工作人员配备完成率=（实际配备考评信息采集工作人员的数量÷合同规定配备考评信息采集工作人员总数）×100%</t>
  </si>
  <si>
    <t>①考评信息采集工作人员配备完成率≥100%，不扣分；
②60%≤考评信息采集工作人员配备完成率＜100%，得分=考评信息采集工作人员配备完成率×该指标分值；
③考评信息采集工作人员配备完成率＜60%，不得分。</t>
  </si>
  <si>
    <t>部门项目合同规定配备考评信息采集工作人员数量为不低于8人，实际配备考评信息采集工作人员的数量为11人，考评信息采集工作人员配备完成率为137.50%。</t>
  </si>
  <si>
    <t>产出质量</t>
  </si>
  <si>
    <t>上报案卷有效率</t>
  </si>
  <si>
    <t>项目实施期间有效案卷的数量与全年上报案卷总数的比对，用以反映上报案卷的有效情况。</t>
  </si>
  <si>
    <t>上报案卷有效率=（有效案卷的数量÷全年上报案卷总数）×100%</t>
  </si>
  <si>
    <t>①上报案卷有效率≥95%，不扣分；
②60%≤上报案卷有效率＜95%，得分=上报案卷有效率×该指标分值；
③上报案卷有效率＜60%，不得分。</t>
  </si>
  <si>
    <t>全年上报案卷总数为75985件，有效案卷数量为75983件，上报案卷有效率为99.99%。</t>
  </si>
  <si>
    <t>产出时效</t>
  </si>
  <si>
    <t>核查案卷及时率</t>
  </si>
  <si>
    <t>项目实施期间及时核查的案卷数量与核查案卷总数比对，用以反映核查案卷的及时情况</t>
  </si>
  <si>
    <t>核查案卷及时率=（及时核查的案卷数量÷核查案卷总数）×100%</t>
  </si>
  <si>
    <t>①核查案卷及时率≥95%，不扣分；
②60%≤核查案卷及时率＜95%，得分=核查案卷及时率×该指标分值；
③核查案卷及时率＜60%，不得分。</t>
  </si>
  <si>
    <t>核查案卷总数为16562件，及时核查的案卷数量为16491件，核查案卷及时率为99.57%。</t>
  </si>
  <si>
    <t>产出成本</t>
  </si>
  <si>
    <t>考评信息采集项目成本节约率</t>
  </si>
  <si>
    <t>项目实施期间，项目实际支出金额与项目计划投资金额的对比，用以反映考评信息采集项目支出成本控制情况。</t>
  </si>
  <si>
    <t>考评信息采集项目成本节约率=（项目计划投资金额-项目实际支出金额）÷项目计划投资金额×100%。
项目计划投资金额：项目开展前，单位根据项目内容进行测算，计划投入资金金额；
项目实际支出金额：项目开展完成后的实际支出金额。</t>
  </si>
  <si>
    <t>①考评信息采集项目成本节约率＞0，不扣分；
②考评信息采集项目成本节约率＜0，不得分。</t>
  </si>
  <si>
    <t>项目计划投入资金90万元，实际中标金额为89.88万元，较计划投入金额节约了0.12万元，项目成本节约率为0.01%</t>
  </si>
  <si>
    <t>效益</t>
  </si>
  <si>
    <t>社会效益</t>
  </si>
  <si>
    <t>数字化城市管理工作水平的提升情况</t>
  </si>
  <si>
    <t>考评信息采集经费项目实施完成后对数字化城市管理工作水平的提升情况，用以反映考评信息采集工作对数字化城市管理工作的影响。</t>
  </si>
  <si>
    <t>①是否解决单位考评信息采集工作问题的情况；
②是否达成规定处理的考评信息采集案卷的数量情况；
③群众满意度调查全市排名情况是否达到良好的情况。</t>
  </si>
  <si>
    <t>根据实际达成效果进行评分，每有一个不符合扣3分，扣至0分止。</t>
  </si>
  <si>
    <t>通过聘请专业信息采集公司组织信息采集员完成考评信息采集工作，有效解决了过去由社区居委会成员兼职采集信息存在的人员不固定、信息采集不及时、不全面等方面的问题；全年共处理考评信息采集案卷达到了9.1万件，不低于合同规定要求；2022年1月至12月，天津市和平区群众满意度调查在全市排名为6个第一名，3个第三名、3个第五名，排名情况良好，有效提升了数字化城市管理工作水平。</t>
  </si>
  <si>
    <t>可持续影响</t>
  </si>
  <si>
    <t>建立健全考评信息采集工作管理机制</t>
  </si>
  <si>
    <t>通过健全考评信息采集工作管理机制，保障考评信息采集工作的可持续运行。</t>
  </si>
  <si>
    <t>①是否建立健全考评信息采集工作管理机制；
②是否开展考评信息采集管理工作；</t>
  </si>
  <si>
    <t>①建立健全考评信息采集工作管理机制，且依照管理机制进行日常管理工作，不扣分；
②仅建立健全考评信息采集工作管理机制，或仅进行日常管理工作，扣3分；
③未建立健全考评信息采集工作管理机制，且未进行日常管理工作，，不得分。</t>
  </si>
  <si>
    <t>部门已建立《和平区数字化城市管理工作实施方案》，实施方案中明确了考评信息采集工作主要任务，实施办法和工作要求，但实施方案中存在部分内容与实际情况不符。开展了考评信息采集管理工作，但部门在实施管理工作中，存在考评信息采集工作过程监督不足的问题根据评分标准，扣3分。</t>
  </si>
  <si>
    <t>服务对象满意度</t>
  </si>
  <si>
    <t>考评信息采集服务对象满意度</t>
  </si>
  <si>
    <t>通过调查问卷中考评信息采集服务对象人数与调查考评信息采集服务对象总人数的比率，反映考评信息采集服务对象对本项目实施后的满意程度。</t>
  </si>
  <si>
    <t>考评信息采集服务对象满意度=考评信息采集服务对象满意人数÷调查考评信息采集服务对象总人数×100%</t>
  </si>
  <si>
    <t>①考评信息采集服务对象满意度≥90%，不扣分；
②60%≤考评信息采集服务对象满意度＜90%，得分=考评信息采集服务对象满意度×该指标分值；
③考评信息采集服务对象满意度＜60%，不得分。</t>
  </si>
  <si>
    <t>项目主要受益对象是考评信息采集服务对象，评价组对考评信息采集服务对象进行满意度调查，共计发放20份问卷，实际收回有效问卷共20份。针对考评信息采集员配备情况、巡查频次情况、上报数据准确情况，核查时效情况，巡查数据传输时效情况做出满意度调查，考评信息采集服务对象满意度为100%。</t>
  </si>
  <si>
    <t>合计</t>
  </si>
  <si>
    <t>城管委申请单</t>
  </si>
  <si>
    <t>上报案卷数</t>
  </si>
  <si>
    <t>有效案卷数</t>
  </si>
  <si>
    <t>有效数据率</t>
  </si>
  <si>
    <t>专项普查上报案卷数</t>
  </si>
  <si>
    <t>专项普查有效案卷数</t>
  </si>
  <si>
    <t>夜查上报案卷数</t>
  </si>
  <si>
    <t>夜查有效案卷数</t>
  </si>
  <si>
    <t>核查计划数</t>
  </si>
  <si>
    <t>核查案卷数</t>
  </si>
  <si>
    <t>小计</t>
  </si>
  <si>
    <t>公司写的</t>
  </si>
  <si>
    <t>（上报+自行处置）合计</t>
  </si>
  <si>
    <t>1季度</t>
  </si>
  <si>
    <t>xx</t>
  </si>
  <si>
    <t>2季度</t>
  </si>
  <si>
    <t>自行处置案卷数</t>
  </si>
  <si>
    <t>3季度</t>
  </si>
  <si>
    <t>4季度</t>
  </si>
  <si>
    <t>普查有效案卷数</t>
  </si>
  <si>
    <t>总计</t>
  </si>
  <si>
    <t>还需提供</t>
  </si>
  <si>
    <t>需处置问题总数</t>
  </si>
  <si>
    <t>处置问题数</t>
  </si>
  <si>
    <t>处置率</t>
  </si>
  <si>
    <t>上报到平台并派遣至责任单位的有效案件</t>
  </si>
  <si>
    <t>“举手之劳”有效案卷</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</si>
</sst>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
    <numFmt numFmtId="177" formatCode="0.0"/>
  </numFmts>
  <fonts count="28">
    <font>
      <sz val="11"/>
      <color theme="1"/>
      <name val="等线"/>
      <charset val="134"/>
      <scheme val="minor"/>
    </font>
    <font>
      <b/>
      <sz val="18"/>
      <name val="宋体"/>
      <charset val="134"/>
    </font>
    <font>
      <b/>
      <sz val="10"/>
      <name val="宋体"/>
      <charset val="134"/>
    </font>
    <font>
      <sz val="10"/>
      <name val="宋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theme="1"/>
      <name val="等线"/>
      <charset val="134"/>
      <scheme val="minor"/>
    </font>
    <font>
      <sz val="12"/>
      <name val="宋体"/>
      <charset val="134"/>
    </font>
  </fonts>
  <fills count="36">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5" borderId="1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3" applyNumberFormat="0" applyFill="0" applyAlignment="0" applyProtection="0">
      <alignment vertical="center"/>
    </xf>
    <xf numFmtId="0" fontId="13" fillId="0" borderId="13" applyNumberFormat="0" applyFill="0" applyAlignment="0" applyProtection="0">
      <alignment vertical="center"/>
    </xf>
    <xf numFmtId="0" fontId="14" fillId="0" borderId="14" applyNumberFormat="0" applyFill="0" applyAlignment="0" applyProtection="0">
      <alignment vertical="center"/>
    </xf>
    <xf numFmtId="0" fontId="14" fillId="0" borderId="0" applyNumberFormat="0" applyFill="0" applyBorder="0" applyAlignment="0" applyProtection="0">
      <alignment vertical="center"/>
    </xf>
    <xf numFmtId="0" fontId="15" fillId="6" borderId="15" applyNumberFormat="0" applyAlignment="0" applyProtection="0">
      <alignment vertical="center"/>
    </xf>
    <xf numFmtId="0" fontId="16" fillId="7" borderId="16" applyNumberFormat="0" applyAlignment="0" applyProtection="0">
      <alignment vertical="center"/>
    </xf>
    <xf numFmtId="0" fontId="17" fillId="7" borderId="15" applyNumberFormat="0" applyAlignment="0" applyProtection="0">
      <alignment vertical="center"/>
    </xf>
    <xf numFmtId="0" fontId="18" fillId="8" borderId="17" applyNumberFormat="0" applyAlignment="0" applyProtection="0">
      <alignment vertical="center"/>
    </xf>
    <xf numFmtId="0" fontId="19" fillId="0" borderId="18" applyNumberFormat="0" applyFill="0" applyAlignment="0" applyProtection="0">
      <alignment vertical="center"/>
    </xf>
    <xf numFmtId="0" fontId="20" fillId="0" borderId="19" applyNumberFormat="0" applyFill="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5" fillId="33" borderId="0" applyNumberFormat="0" applyBorder="0" applyAlignment="0" applyProtection="0">
      <alignment vertical="center"/>
    </xf>
    <xf numFmtId="0" fontId="25" fillId="34" borderId="0" applyNumberFormat="0" applyBorder="0" applyAlignment="0" applyProtection="0">
      <alignment vertical="center"/>
    </xf>
    <xf numFmtId="0" fontId="24" fillId="35" borderId="0" applyNumberFormat="0" applyBorder="0" applyAlignment="0" applyProtection="0">
      <alignment vertical="center"/>
    </xf>
    <xf numFmtId="0" fontId="26" fillId="0" borderId="0"/>
    <xf numFmtId="0" fontId="26" fillId="0" borderId="0"/>
    <xf numFmtId="0" fontId="27" fillId="0" borderId="0">
      <alignment vertical="center"/>
    </xf>
  </cellStyleXfs>
  <cellXfs count="46">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vertical="center" wrapText="1"/>
    </xf>
    <xf numFmtId="0" fontId="0" fillId="2" borderId="0" xfId="0" applyFill="1" applyAlignment="1">
      <alignment horizontal="center" vertical="center" wrapText="1"/>
    </xf>
    <xf numFmtId="0" fontId="0" fillId="3" borderId="0" xfId="0" applyFill="1" applyAlignment="1">
      <alignment horizontal="center" vertical="center" wrapText="1"/>
    </xf>
    <xf numFmtId="10" fontId="0" fillId="0" borderId="0" xfId="0" applyNumberFormat="1" applyAlignment="1">
      <alignment horizontal="center" vertical="center"/>
    </xf>
    <xf numFmtId="10" fontId="0" fillId="3" borderId="0" xfId="0" applyNumberFormat="1" applyFill="1" applyAlignment="1">
      <alignment horizontal="center" vertical="center"/>
    </xf>
    <xf numFmtId="0" fontId="0" fillId="4" borderId="0" xfId="0" applyFill="1" applyAlignment="1">
      <alignment horizontal="center" vertical="center"/>
    </xf>
    <xf numFmtId="176" fontId="0" fillId="0" borderId="0" xfId="0" applyNumberFormat="1" applyAlignment="1">
      <alignment horizontal="center" vertical="center"/>
    </xf>
    <xf numFmtId="10" fontId="0" fillId="0" borderId="0" xfId="0" applyNumberFormat="1" applyAlignment="1">
      <alignment horizontal="center" vertical="center" wrapText="1"/>
    </xf>
    <xf numFmtId="177" fontId="0" fillId="0" borderId="0" xfId="0" applyNumberFormat="1">
      <alignment vertical="center"/>
    </xf>
    <xf numFmtId="0" fontId="0" fillId="0" borderId="0" xfId="0" applyFill="1" applyAlignment="1">
      <alignment horizontal="center" vertical="center"/>
    </xf>
    <xf numFmtId="0" fontId="0" fillId="0" borderId="0" xfId="0" applyFill="1" applyAlignment="1">
      <alignment horizontal="center" vertical="center" wrapText="1"/>
    </xf>
    <xf numFmtId="0" fontId="0" fillId="0" borderId="0" xfId="0" applyFill="1" applyAlignment="1">
      <alignment horizontal="left" vertical="center" wrapText="1"/>
    </xf>
    <xf numFmtId="0" fontId="0" fillId="0" borderId="0" xfId="0" applyFill="1">
      <alignment vertical="center"/>
    </xf>
    <xf numFmtId="0" fontId="1" fillId="0" borderId="0" xfId="0" applyFont="1" applyFill="1" applyAlignment="1">
      <alignment horizontal="center" vertical="center"/>
    </xf>
    <xf numFmtId="0" fontId="2" fillId="0" borderId="1" xfId="51" applyFont="1" applyFill="1" applyBorder="1" applyAlignment="1">
      <alignment horizontal="center" vertical="center" wrapText="1"/>
    </xf>
    <xf numFmtId="0" fontId="2" fillId="0" borderId="2" xfId="51"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3" xfId="51" applyFont="1" applyFill="1" applyBorder="1" applyAlignment="1">
      <alignment horizontal="center" vertical="center" wrapText="1"/>
    </xf>
    <xf numFmtId="0" fontId="3" fillId="0" borderId="4" xfId="5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3" fillId="0" borderId="4" xfId="49" applyFont="1" applyFill="1" applyBorder="1" applyAlignment="1">
      <alignment horizontal="left" vertical="center" wrapText="1"/>
    </xf>
    <xf numFmtId="0" fontId="3" fillId="0" borderId="3" xfId="49" applyFont="1" applyFill="1" applyBorder="1" applyAlignment="1">
      <alignment horizontal="center" vertical="center" wrapText="1"/>
    </xf>
    <xf numFmtId="0" fontId="3" fillId="0" borderId="4" xfId="49"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xf>
    <xf numFmtId="0" fontId="4" fillId="0" borderId="6" xfId="0" applyFont="1" applyFill="1" applyBorder="1" applyAlignment="1">
      <alignment horizontal="left" vertical="center" wrapText="1"/>
    </xf>
    <xf numFmtId="9" fontId="3" fillId="0" borderId="4" xfId="49" applyNumberFormat="1" applyFont="1" applyFill="1" applyBorder="1" applyAlignment="1">
      <alignment horizontal="left"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9" fontId="3" fillId="0" borderId="4" xfId="49" applyNumberFormat="1" applyFont="1" applyFill="1" applyBorder="1" applyAlignment="1">
      <alignment horizontal="left" vertical="center" wrapText="1"/>
    </xf>
    <xf numFmtId="0" fontId="3" fillId="0" borderId="9" xfId="0" applyFont="1" applyFill="1" applyBorder="1" applyAlignment="1">
      <alignment horizontal="center" vertical="center" wrapText="1"/>
    </xf>
    <xf numFmtId="0" fontId="3"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1" xfId="49" applyFont="1" applyFill="1" applyBorder="1" applyAlignment="1">
      <alignment horizontal="center" vertical="center" wrapText="1"/>
    </xf>
    <xf numFmtId="0" fontId="5" fillId="0" borderId="11" xfId="0" applyFont="1" applyFill="1" applyBorder="1" applyAlignment="1">
      <alignment horizontal="center" vertical="center"/>
    </xf>
    <xf numFmtId="1" fontId="5" fillId="0" borderId="1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_绩效考评指标(4.1）"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24"/>
  <sheetViews>
    <sheetView tabSelected="1" view="pageBreakPreview" zoomScaleNormal="100" workbookViewId="0">
      <selection activeCell="E14" sqref="E14"/>
    </sheetView>
  </sheetViews>
  <sheetFormatPr defaultColWidth="9" defaultRowHeight="14.25"/>
  <cols>
    <col min="1" max="2" width="9.5" style="12" customWidth="1"/>
    <col min="3" max="3" width="9.75" style="12" customWidth="1"/>
    <col min="4" max="4" width="5" style="12" customWidth="1"/>
    <col min="5" max="5" width="17.5" style="13" customWidth="1"/>
    <col min="6" max="6" width="31.3333333333333" style="14" customWidth="1"/>
    <col min="7" max="7" width="24.25" style="13" customWidth="1"/>
    <col min="8" max="8" width="30.1666666666667" style="12" customWidth="1"/>
    <col min="9" max="9" width="6.5" style="12" customWidth="1"/>
    <col min="10" max="16384" width="9" style="15"/>
  </cols>
  <sheetData>
    <row r="1" ht="23.25" spans="1:9">
      <c r="A1" s="16" t="s">
        <v>0</v>
      </c>
      <c r="B1" s="16"/>
      <c r="C1" s="16"/>
      <c r="D1" s="16"/>
      <c r="E1" s="16"/>
      <c r="F1" s="16"/>
      <c r="G1" s="16"/>
      <c r="H1" s="16"/>
      <c r="I1" s="16"/>
    </row>
    <row r="2" ht="24" spans="1:9">
      <c r="A2" s="17" t="s">
        <v>1</v>
      </c>
      <c r="B2" s="18" t="s">
        <v>2</v>
      </c>
      <c r="C2" s="19" t="s">
        <v>3</v>
      </c>
      <c r="D2" s="19" t="s">
        <v>4</v>
      </c>
      <c r="E2" s="19" t="s">
        <v>5</v>
      </c>
      <c r="F2" s="19" t="s">
        <v>6</v>
      </c>
      <c r="G2" s="19" t="s">
        <v>7</v>
      </c>
      <c r="H2" s="19" t="s">
        <v>8</v>
      </c>
      <c r="I2" s="41" t="s">
        <v>9</v>
      </c>
    </row>
    <row r="3" s="12" customFormat="1" ht="171" customHeight="1" spans="1:9">
      <c r="A3" s="20" t="s">
        <v>10</v>
      </c>
      <c r="B3" s="21" t="s">
        <v>11</v>
      </c>
      <c r="C3" s="22" t="s">
        <v>12</v>
      </c>
      <c r="D3" s="22">
        <v>2</v>
      </c>
      <c r="E3" s="22" t="s">
        <v>13</v>
      </c>
      <c r="F3" s="23" t="s">
        <v>14</v>
      </c>
      <c r="G3" s="22" t="s">
        <v>15</v>
      </c>
      <c r="H3" s="22" t="s">
        <v>16</v>
      </c>
      <c r="I3" s="42">
        <v>2</v>
      </c>
    </row>
    <row r="4" s="12" customFormat="1" ht="116" customHeight="1" spans="1:9">
      <c r="A4" s="20"/>
      <c r="B4" s="21"/>
      <c r="C4" s="24" t="s">
        <v>17</v>
      </c>
      <c r="D4" s="24">
        <v>2</v>
      </c>
      <c r="E4" s="24" t="s">
        <v>18</v>
      </c>
      <c r="F4" s="23" t="s">
        <v>19</v>
      </c>
      <c r="G4" s="22" t="s">
        <v>15</v>
      </c>
      <c r="H4" s="22" t="s">
        <v>20</v>
      </c>
      <c r="I4" s="42">
        <v>2</v>
      </c>
    </row>
    <row r="5" s="12" customFormat="1" ht="114" customHeight="1" spans="1:9">
      <c r="A5" s="20"/>
      <c r="B5" s="21" t="s">
        <v>21</v>
      </c>
      <c r="C5" s="24" t="s">
        <v>22</v>
      </c>
      <c r="D5" s="24">
        <v>2</v>
      </c>
      <c r="E5" s="24" t="s">
        <v>23</v>
      </c>
      <c r="F5" s="23" t="s">
        <v>24</v>
      </c>
      <c r="G5" s="22" t="s">
        <v>15</v>
      </c>
      <c r="H5" s="25" t="s">
        <v>25</v>
      </c>
      <c r="I5" s="42">
        <v>0</v>
      </c>
    </row>
    <row r="6" s="12" customFormat="1" ht="152" customHeight="1" spans="1:9">
      <c r="A6" s="20"/>
      <c r="B6" s="21" t="s">
        <v>21</v>
      </c>
      <c r="C6" s="24" t="s">
        <v>26</v>
      </c>
      <c r="D6" s="24">
        <v>4</v>
      </c>
      <c r="E6" s="24" t="s">
        <v>27</v>
      </c>
      <c r="F6" s="26" t="s">
        <v>28</v>
      </c>
      <c r="G6" s="22" t="s">
        <v>15</v>
      </c>
      <c r="H6" s="24" t="s">
        <v>29</v>
      </c>
      <c r="I6" s="42">
        <v>4</v>
      </c>
    </row>
    <row r="7" s="12" customFormat="1" ht="74" customHeight="1" spans="1:9">
      <c r="A7" s="20"/>
      <c r="B7" s="24" t="s">
        <v>30</v>
      </c>
      <c r="C7" s="24" t="s">
        <v>31</v>
      </c>
      <c r="D7" s="24">
        <v>2</v>
      </c>
      <c r="E7" s="24" t="s">
        <v>32</v>
      </c>
      <c r="F7" s="26" t="s">
        <v>33</v>
      </c>
      <c r="G7" s="22" t="s">
        <v>15</v>
      </c>
      <c r="H7" s="24" t="s">
        <v>34</v>
      </c>
      <c r="I7" s="42">
        <v>2</v>
      </c>
    </row>
    <row r="8" s="12" customFormat="1" ht="106" customHeight="1" spans="1:9">
      <c r="A8" s="20"/>
      <c r="B8" s="24"/>
      <c r="C8" s="24" t="s">
        <v>35</v>
      </c>
      <c r="D8" s="24">
        <v>1</v>
      </c>
      <c r="E8" s="24" t="s">
        <v>36</v>
      </c>
      <c r="F8" s="26" t="s">
        <v>37</v>
      </c>
      <c r="G8" s="22" t="s">
        <v>38</v>
      </c>
      <c r="H8" s="24" t="s">
        <v>39</v>
      </c>
      <c r="I8" s="42">
        <v>1</v>
      </c>
    </row>
    <row r="9" s="12" customFormat="1" ht="110.5" customHeight="1" spans="1:9">
      <c r="A9" s="20"/>
      <c r="B9" s="24" t="s">
        <v>30</v>
      </c>
      <c r="C9" s="24" t="s">
        <v>40</v>
      </c>
      <c r="D9" s="24">
        <v>2</v>
      </c>
      <c r="E9" s="24" t="s">
        <v>41</v>
      </c>
      <c r="F9" s="26" t="s">
        <v>42</v>
      </c>
      <c r="G9" s="22" t="s">
        <v>15</v>
      </c>
      <c r="H9" s="24" t="s">
        <v>43</v>
      </c>
      <c r="I9" s="42">
        <v>2</v>
      </c>
    </row>
    <row r="10" s="12" customFormat="1" ht="74" customHeight="1" spans="1:9">
      <c r="A10" s="20"/>
      <c r="B10" s="24"/>
      <c r="C10" s="24" t="s">
        <v>44</v>
      </c>
      <c r="D10" s="24">
        <v>2</v>
      </c>
      <c r="E10" s="24" t="s">
        <v>45</v>
      </c>
      <c r="F10" s="26" t="s">
        <v>46</v>
      </c>
      <c r="G10" s="22" t="s">
        <v>15</v>
      </c>
      <c r="H10" s="24" t="s">
        <v>47</v>
      </c>
      <c r="I10" s="42">
        <v>2</v>
      </c>
    </row>
    <row r="11" s="12" customFormat="1" ht="165.5" customHeight="1" spans="1:9">
      <c r="A11" s="27" t="s">
        <v>48</v>
      </c>
      <c r="B11" s="24" t="s">
        <v>49</v>
      </c>
      <c r="C11" s="24" t="s">
        <v>50</v>
      </c>
      <c r="D11" s="24">
        <v>2</v>
      </c>
      <c r="E11" s="24" t="s">
        <v>51</v>
      </c>
      <c r="F11" s="28" t="s">
        <v>52</v>
      </c>
      <c r="G11" s="22" t="s">
        <v>53</v>
      </c>
      <c r="H11" s="24" t="s">
        <v>54</v>
      </c>
      <c r="I11" s="42">
        <v>2</v>
      </c>
    </row>
    <row r="12" s="12" customFormat="1" ht="88" customHeight="1" spans="1:9">
      <c r="A12" s="27"/>
      <c r="B12" s="24" t="s">
        <v>49</v>
      </c>
      <c r="C12" s="24" t="s">
        <v>55</v>
      </c>
      <c r="D12" s="24">
        <v>2</v>
      </c>
      <c r="E12" s="24" t="s">
        <v>56</v>
      </c>
      <c r="F12" s="26" t="s">
        <v>57</v>
      </c>
      <c r="G12" s="22" t="s">
        <v>58</v>
      </c>
      <c r="H12" s="24" t="s">
        <v>59</v>
      </c>
      <c r="I12" s="42">
        <v>2</v>
      </c>
    </row>
    <row r="13" s="12" customFormat="1" ht="96" spans="1:9">
      <c r="A13" s="27"/>
      <c r="B13" s="24"/>
      <c r="C13" s="24" t="s">
        <v>60</v>
      </c>
      <c r="D13" s="24">
        <v>2</v>
      </c>
      <c r="E13" s="24" t="s">
        <v>61</v>
      </c>
      <c r="F13" s="26" t="s">
        <v>62</v>
      </c>
      <c r="G13" s="22" t="s">
        <v>63</v>
      </c>
      <c r="H13" s="24" t="s">
        <v>64</v>
      </c>
      <c r="I13" s="42">
        <v>2</v>
      </c>
    </row>
    <row r="14" s="12" customFormat="1" ht="288" spans="1:9">
      <c r="A14" s="27"/>
      <c r="B14" s="24" t="s">
        <v>49</v>
      </c>
      <c r="C14" s="24" t="s">
        <v>65</v>
      </c>
      <c r="D14" s="24">
        <v>10</v>
      </c>
      <c r="E14" s="24" t="s">
        <v>66</v>
      </c>
      <c r="F14" s="26" t="s">
        <v>67</v>
      </c>
      <c r="G14" s="22" t="s">
        <v>68</v>
      </c>
      <c r="H14" s="24" t="s">
        <v>69</v>
      </c>
      <c r="I14" s="42">
        <v>10</v>
      </c>
    </row>
    <row r="15" s="12" customFormat="1" ht="174" customHeight="1" spans="1:9">
      <c r="A15" s="27"/>
      <c r="B15" s="24" t="s">
        <v>70</v>
      </c>
      <c r="C15" s="24" t="s">
        <v>71</v>
      </c>
      <c r="D15" s="24">
        <v>2</v>
      </c>
      <c r="E15" s="24" t="s">
        <v>72</v>
      </c>
      <c r="F15" s="26" t="s">
        <v>73</v>
      </c>
      <c r="G15" s="22" t="s">
        <v>74</v>
      </c>
      <c r="H15" s="24" t="s">
        <v>75</v>
      </c>
      <c r="I15" s="42">
        <v>2</v>
      </c>
    </row>
    <row r="16" s="12" customFormat="1" ht="225" customHeight="1" spans="1:9">
      <c r="A16" s="27"/>
      <c r="B16" s="24" t="s">
        <v>70</v>
      </c>
      <c r="C16" s="24" t="s">
        <v>76</v>
      </c>
      <c r="D16" s="24">
        <v>5</v>
      </c>
      <c r="E16" s="24" t="s">
        <v>77</v>
      </c>
      <c r="F16" s="26" t="s">
        <v>78</v>
      </c>
      <c r="G16" s="22" t="s">
        <v>79</v>
      </c>
      <c r="H16" s="25" t="s">
        <v>80</v>
      </c>
      <c r="I16" s="42">
        <v>3</v>
      </c>
    </row>
    <row r="17" s="12" customFormat="1" ht="130.5" customHeight="1" spans="1:9">
      <c r="A17" s="27" t="s">
        <v>81</v>
      </c>
      <c r="B17" s="29" t="s">
        <v>82</v>
      </c>
      <c r="C17" s="22" t="s">
        <v>83</v>
      </c>
      <c r="D17" s="30">
        <v>10</v>
      </c>
      <c r="E17" s="26" t="s">
        <v>84</v>
      </c>
      <c r="F17" s="26" t="s">
        <v>85</v>
      </c>
      <c r="G17" s="31" t="s">
        <v>86</v>
      </c>
      <c r="H17" s="32" t="s">
        <v>87</v>
      </c>
      <c r="I17" s="30">
        <v>10</v>
      </c>
    </row>
    <row r="18" s="12" customFormat="1" ht="99.5" customHeight="1" spans="1:9">
      <c r="A18" s="27"/>
      <c r="B18" s="29" t="s">
        <v>88</v>
      </c>
      <c r="C18" s="22" t="s">
        <v>89</v>
      </c>
      <c r="D18" s="30">
        <v>10</v>
      </c>
      <c r="E18" s="26" t="s">
        <v>90</v>
      </c>
      <c r="F18" s="26" t="s">
        <v>91</v>
      </c>
      <c r="G18" s="31" t="s">
        <v>92</v>
      </c>
      <c r="H18" s="32" t="s">
        <v>93</v>
      </c>
      <c r="I18" s="30">
        <v>10</v>
      </c>
    </row>
    <row r="19" s="12" customFormat="1" ht="96" customHeight="1" spans="1:9">
      <c r="A19" s="27"/>
      <c r="B19" s="22" t="s">
        <v>94</v>
      </c>
      <c r="C19" s="22" t="s">
        <v>95</v>
      </c>
      <c r="D19" s="30">
        <v>10</v>
      </c>
      <c r="E19" s="23" t="s">
        <v>96</v>
      </c>
      <c r="F19" s="26" t="s">
        <v>97</v>
      </c>
      <c r="G19" s="31" t="s">
        <v>98</v>
      </c>
      <c r="H19" s="32" t="s">
        <v>99</v>
      </c>
      <c r="I19" s="30">
        <v>10</v>
      </c>
    </row>
    <row r="20" s="12" customFormat="1" ht="120.5" customHeight="1" spans="1:9">
      <c r="A20" s="27"/>
      <c r="B20" s="22" t="s">
        <v>100</v>
      </c>
      <c r="C20" s="22" t="s">
        <v>101</v>
      </c>
      <c r="D20" s="30">
        <v>8</v>
      </c>
      <c r="E20" s="22" t="s">
        <v>102</v>
      </c>
      <c r="F20" s="23" t="s">
        <v>103</v>
      </c>
      <c r="G20" s="23" t="s">
        <v>104</v>
      </c>
      <c r="H20" s="23" t="s">
        <v>105</v>
      </c>
      <c r="I20" s="30">
        <v>8</v>
      </c>
    </row>
    <row r="21" s="12" customFormat="1" ht="168.5" customHeight="1" spans="1:9">
      <c r="A21" s="33" t="s">
        <v>106</v>
      </c>
      <c r="B21" s="29" t="s">
        <v>107</v>
      </c>
      <c r="C21" s="22" t="s">
        <v>108</v>
      </c>
      <c r="D21" s="30">
        <v>10</v>
      </c>
      <c r="E21" s="22" t="s">
        <v>109</v>
      </c>
      <c r="F21" s="23" t="s">
        <v>110</v>
      </c>
      <c r="G21" s="23" t="s">
        <v>111</v>
      </c>
      <c r="H21" s="24" t="s">
        <v>112</v>
      </c>
      <c r="I21" s="43">
        <v>10</v>
      </c>
    </row>
    <row r="22" s="12" customFormat="1" ht="212" customHeight="1" spans="1:9">
      <c r="A22" s="34"/>
      <c r="B22" s="22" t="s">
        <v>113</v>
      </c>
      <c r="C22" s="22" t="s">
        <v>114</v>
      </c>
      <c r="D22" s="30">
        <v>6</v>
      </c>
      <c r="E22" s="23" t="s">
        <v>115</v>
      </c>
      <c r="F22" s="23" t="s">
        <v>116</v>
      </c>
      <c r="G22" s="23" t="s">
        <v>117</v>
      </c>
      <c r="H22" s="35" t="s">
        <v>118</v>
      </c>
      <c r="I22" s="44">
        <v>3</v>
      </c>
    </row>
    <row r="23" s="12" customFormat="1" ht="123" customHeight="1" spans="1:9">
      <c r="A23" s="36"/>
      <c r="B23" s="22" t="s">
        <v>119</v>
      </c>
      <c r="C23" s="22" t="s">
        <v>120</v>
      </c>
      <c r="D23" s="30">
        <v>6</v>
      </c>
      <c r="E23" s="23" t="s">
        <v>121</v>
      </c>
      <c r="F23" s="23" t="s">
        <v>122</v>
      </c>
      <c r="G23" s="23" t="s">
        <v>123</v>
      </c>
      <c r="H23" s="32" t="s">
        <v>124</v>
      </c>
      <c r="I23" s="44">
        <v>6</v>
      </c>
    </row>
    <row r="24" ht="17.5" customHeight="1" spans="1:9">
      <c r="A24" s="37" t="s">
        <v>125</v>
      </c>
      <c r="B24" s="30"/>
      <c r="C24" s="30"/>
      <c r="D24" s="38">
        <f>SUM(D3:D23)</f>
        <v>100</v>
      </c>
      <c r="E24" s="39"/>
      <c r="F24" s="40"/>
      <c r="G24" s="39"/>
      <c r="H24" s="38"/>
      <c r="I24" s="45">
        <v>93</v>
      </c>
    </row>
  </sheetData>
  <mergeCells count="10">
    <mergeCell ref="A1:I1"/>
    <mergeCell ref="A24:C24"/>
    <mergeCell ref="A3:A10"/>
    <mergeCell ref="A11:A16"/>
    <mergeCell ref="A17:A20"/>
    <mergeCell ref="A21:A23"/>
    <mergeCell ref="B3:B4"/>
    <mergeCell ref="B7:B8"/>
    <mergeCell ref="B9:B10"/>
    <mergeCell ref="B12:B13"/>
  </mergeCells>
  <printOptions horizontalCentered="1"/>
  <pageMargins left="0.708661417322835" right="0.708661417322835" top="0.748031496062992" bottom="0.748031496062992" header="0.31496062992126" footer="0.31496062992126"/>
  <pageSetup paperSize="9" scale="91" orientation="landscape" verticalDpi="1200"/>
  <headerFooter>
    <oddFooter>&amp;C第 &amp;P 页，共 &amp;N 页</oddFooter>
  </headerFooter>
  <rowBreaks count="1" manualBreakCount="1">
    <brk id="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O16"/>
  <sheetViews>
    <sheetView topLeftCell="B1" workbookViewId="0">
      <selection activeCell="C2" sqref="C2:C5"/>
    </sheetView>
  </sheetViews>
  <sheetFormatPr defaultColWidth="9" defaultRowHeight="14.25"/>
  <cols>
    <col min="1" max="1" width="8.66666666666667" style="2"/>
    <col min="2" max="2" width="12.1666666666667" style="2" customWidth="1"/>
    <col min="3" max="3" width="15.3333333333333" style="2" customWidth="1"/>
    <col min="4" max="4" width="11.4166666666667" style="2" customWidth="1"/>
    <col min="5" max="5" width="8.75" style="2" customWidth="1"/>
    <col min="6" max="6" width="12.5" style="2" customWidth="1"/>
    <col min="7" max="7" width="6.25" style="2" customWidth="1"/>
    <col min="8" max="8" width="7.41666666666667" customWidth="1"/>
    <col min="9" max="10" width="8.58333333333333" customWidth="1"/>
    <col min="13" max="13" width="14.9166666666667" customWidth="1"/>
    <col min="14" max="14" width="10.3333333333333" customWidth="1"/>
    <col min="15" max="15" width="10.6666666666667" customWidth="1"/>
  </cols>
  <sheetData>
    <row r="1" s="3" customFormat="1" ht="42.75" spans="1:15">
      <c r="A1" s="4" t="s">
        <v>126</v>
      </c>
      <c r="B1" s="1" t="s">
        <v>127</v>
      </c>
      <c r="C1" s="1" t="s">
        <v>128</v>
      </c>
      <c r="D1" s="1" t="s">
        <v>129</v>
      </c>
      <c r="E1" s="5" t="s">
        <v>130</v>
      </c>
      <c r="F1" s="1" t="s">
        <v>131</v>
      </c>
      <c r="G1" s="5" t="s">
        <v>132</v>
      </c>
      <c r="H1" s="1" t="s">
        <v>133</v>
      </c>
      <c r="I1" s="5" t="s">
        <v>134</v>
      </c>
      <c r="J1" s="1" t="s">
        <v>135</v>
      </c>
      <c r="K1" s="1" t="s">
        <v>136</v>
      </c>
      <c r="M1" s="4" t="s">
        <v>137</v>
      </c>
      <c r="O1" s="3" t="s">
        <v>138</v>
      </c>
    </row>
    <row r="2" spans="1:15">
      <c r="A2" s="2" t="s">
        <v>139</v>
      </c>
      <c r="B2" s="2">
        <v>18497</v>
      </c>
      <c r="C2" s="2">
        <v>18497</v>
      </c>
      <c r="D2" s="6">
        <f>C2/B2</f>
        <v>1</v>
      </c>
      <c r="E2" s="7" t="s">
        <v>140</v>
      </c>
      <c r="F2" s="2">
        <v>837</v>
      </c>
      <c r="G2" s="7" t="s">
        <v>140</v>
      </c>
      <c r="H2" s="2">
        <v>968</v>
      </c>
      <c r="I2" s="7" t="s">
        <v>140</v>
      </c>
      <c r="K2" s="2">
        <f>J2+H2+F2+C2</f>
        <v>20302</v>
      </c>
      <c r="M2" s="2" t="s">
        <v>127</v>
      </c>
      <c r="N2" s="2">
        <v>31458</v>
      </c>
      <c r="O2" s="8">
        <v>61357</v>
      </c>
    </row>
    <row r="3" spans="1:14">
      <c r="A3" s="2" t="s">
        <v>141</v>
      </c>
      <c r="B3" s="2">
        <v>15952</v>
      </c>
      <c r="C3" s="2">
        <v>15950</v>
      </c>
      <c r="D3" s="6">
        <f t="shared" ref="D3:D5" si="0">C3/B3</f>
        <v>0.999874623871615</v>
      </c>
      <c r="E3" s="7" t="s">
        <v>140</v>
      </c>
      <c r="F3" s="2">
        <v>2129</v>
      </c>
      <c r="G3" s="7" t="s">
        <v>140</v>
      </c>
      <c r="H3" s="2">
        <v>1544</v>
      </c>
      <c r="I3" s="7" t="s">
        <v>140</v>
      </c>
      <c r="K3" s="2">
        <f>J3+H3+F3+C3</f>
        <v>19623</v>
      </c>
      <c r="M3" s="2" t="s">
        <v>142</v>
      </c>
      <c r="N3" s="2">
        <v>29899</v>
      </c>
    </row>
    <row r="4" spans="1:14">
      <c r="A4" s="2" t="s">
        <v>143</v>
      </c>
      <c r="B4" s="2">
        <v>13956</v>
      </c>
      <c r="C4" s="2">
        <v>13956</v>
      </c>
      <c r="D4" s="6">
        <f t="shared" si="0"/>
        <v>1</v>
      </c>
      <c r="E4" s="7" t="s">
        <v>140</v>
      </c>
      <c r="F4" s="2">
        <v>1904</v>
      </c>
      <c r="G4" s="7" t="s">
        <v>140</v>
      </c>
      <c r="H4" s="2">
        <v>2453</v>
      </c>
      <c r="I4" s="7" t="s">
        <v>140</v>
      </c>
      <c r="J4" s="2">
        <v>8890</v>
      </c>
      <c r="K4" s="2">
        <f>J4+H4+F4+C4</f>
        <v>27203</v>
      </c>
      <c r="M4" s="2" t="s">
        <v>135</v>
      </c>
      <c r="N4" s="2">
        <v>16562</v>
      </c>
    </row>
    <row r="5" spans="1:14">
      <c r="A5" s="2" t="s">
        <v>144</v>
      </c>
      <c r="B5" s="2">
        <v>12927</v>
      </c>
      <c r="C5" s="2">
        <v>12927</v>
      </c>
      <c r="D5" s="6">
        <f t="shared" si="0"/>
        <v>1</v>
      </c>
      <c r="E5" s="7" t="s">
        <v>140</v>
      </c>
      <c r="F5" s="2">
        <v>2092</v>
      </c>
      <c r="G5" s="7" t="s">
        <v>140</v>
      </c>
      <c r="H5" s="2">
        <v>1726</v>
      </c>
      <c r="I5" s="7" t="s">
        <v>140</v>
      </c>
      <c r="J5" s="2">
        <v>7672</v>
      </c>
      <c r="K5" s="2">
        <f>J5+H5+F5+C5</f>
        <v>24417</v>
      </c>
      <c r="M5" s="2" t="s">
        <v>133</v>
      </c>
      <c r="N5" s="2">
        <v>6691</v>
      </c>
    </row>
    <row r="6" spans="13:14">
      <c r="M6" s="2" t="s">
        <v>145</v>
      </c>
      <c r="N6" s="8">
        <v>6858</v>
      </c>
    </row>
    <row r="7" spans="1:14">
      <c r="A7" s="2" t="s">
        <v>146</v>
      </c>
      <c r="B7" s="8">
        <f>SUM(B2:B5)</f>
        <v>61332</v>
      </c>
      <c r="C7" s="2">
        <f>SUM(C2:C5)</f>
        <v>61330</v>
      </c>
      <c r="D7" s="9">
        <f>C7/B7</f>
        <v>0.999967390595448</v>
      </c>
      <c r="E7" s="9"/>
      <c r="F7" s="8">
        <f>SUM(F2:F5)</f>
        <v>6962</v>
      </c>
      <c r="H7" s="2">
        <f>SUM(H2:H5)</f>
        <v>6691</v>
      </c>
      <c r="I7" s="2"/>
      <c r="J7" s="2">
        <f>SUM(J2:J5)</f>
        <v>16562</v>
      </c>
      <c r="K7" s="8">
        <f>SUM(K2:K5)</f>
        <v>91545</v>
      </c>
      <c r="M7" s="2" t="s">
        <v>146</v>
      </c>
      <c r="N7" s="8">
        <f>SUM(N2:N6)</f>
        <v>91468</v>
      </c>
    </row>
    <row r="8" spans="14:14">
      <c r="N8" s="2"/>
    </row>
    <row r="9" spans="14:14">
      <c r="N9" s="2"/>
    </row>
    <row r="10" spans="14:14">
      <c r="N10" s="2"/>
    </row>
    <row r="11" spans="14:14">
      <c r="N11" s="2"/>
    </row>
    <row r="12" spans="5:14">
      <c r="E12"/>
      <c r="F12"/>
      <c r="N12" s="2"/>
    </row>
    <row r="13" ht="28.5" spans="3:6">
      <c r="C13" s="5" t="s">
        <v>147</v>
      </c>
      <c r="D13" s="1" t="s">
        <v>148</v>
      </c>
      <c r="E13" s="5" t="s">
        <v>140</v>
      </c>
      <c r="F13" s="2">
        <f>E14/E15</f>
        <v>61830.0522298112</v>
      </c>
    </row>
    <row r="14" spans="3:15">
      <c r="C14" s="4" t="s">
        <v>137</v>
      </c>
      <c r="D14" s="1" t="s">
        <v>149</v>
      </c>
      <c r="E14" s="1">
        <v>61558</v>
      </c>
      <c r="O14" s="11"/>
    </row>
    <row r="15" spans="3:5">
      <c r="C15" s="1"/>
      <c r="D15" s="1" t="s">
        <v>150</v>
      </c>
      <c r="E15" s="10">
        <v>0.9956</v>
      </c>
    </row>
    <row r="16" spans="5:6">
      <c r="E16"/>
      <c r="F16"/>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D7:J18"/>
  <sheetViews>
    <sheetView workbookViewId="0">
      <selection activeCell="J12" sqref="J12"/>
    </sheetView>
  </sheetViews>
  <sheetFormatPr defaultColWidth="9" defaultRowHeight="14.25"/>
  <cols>
    <col min="6" max="6" width="14.0833333333333" customWidth="1"/>
  </cols>
  <sheetData>
    <row r="7" ht="42.75" spans="6:10">
      <c r="F7" s="1" t="s">
        <v>151</v>
      </c>
      <c r="G7" s="1" t="s">
        <v>152</v>
      </c>
      <c r="H7" s="1" t="s">
        <v>131</v>
      </c>
      <c r="I7" s="1" t="s">
        <v>133</v>
      </c>
      <c r="J7" s="1" t="s">
        <v>135</v>
      </c>
    </row>
    <row r="8" spans="4:9">
      <c r="D8">
        <f>F8+G8</f>
        <v>18497</v>
      </c>
      <c r="E8" s="2">
        <v>18497</v>
      </c>
      <c r="F8" s="1">
        <v>6556</v>
      </c>
      <c r="G8" s="1">
        <v>11941</v>
      </c>
      <c r="H8" s="2">
        <v>837</v>
      </c>
      <c r="I8" s="2">
        <v>968</v>
      </c>
    </row>
    <row r="9" spans="4:9">
      <c r="D9">
        <f t="shared" ref="D9:D11" si="0">F9+G9</f>
        <v>15950</v>
      </c>
      <c r="E9" s="2">
        <v>15950</v>
      </c>
      <c r="F9" s="1">
        <v>8327</v>
      </c>
      <c r="G9" s="1">
        <v>7623</v>
      </c>
      <c r="H9" s="2">
        <v>2129</v>
      </c>
      <c r="I9" s="2">
        <v>1544</v>
      </c>
    </row>
    <row r="10" spans="4:10">
      <c r="D10">
        <f t="shared" si="0"/>
        <v>13956</v>
      </c>
      <c r="E10" s="2">
        <v>13956</v>
      </c>
      <c r="F10" s="1">
        <v>8870</v>
      </c>
      <c r="G10" s="1">
        <v>5086</v>
      </c>
      <c r="H10" s="2">
        <v>1904</v>
      </c>
      <c r="I10" s="2">
        <v>2453</v>
      </c>
      <c r="J10" s="2">
        <v>8890</v>
      </c>
    </row>
    <row r="11" spans="4:10">
      <c r="D11">
        <f t="shared" si="0"/>
        <v>12927</v>
      </c>
      <c r="E11" s="2">
        <v>12927</v>
      </c>
      <c r="F11" s="1">
        <v>7678</v>
      </c>
      <c r="G11" s="1">
        <v>5249</v>
      </c>
      <c r="H11" s="2">
        <v>2092</v>
      </c>
      <c r="I11" s="2">
        <v>1726</v>
      </c>
      <c r="J11" s="2">
        <v>7672</v>
      </c>
    </row>
    <row r="12" spans="4:10">
      <c r="D12">
        <f>SUM(D8:D11)</f>
        <v>61330</v>
      </c>
      <c r="E12">
        <f t="shared" ref="E12:J12" si="1">SUM(E8:E11)</f>
        <v>61330</v>
      </c>
      <c r="F12">
        <f t="shared" si="1"/>
        <v>31431</v>
      </c>
      <c r="G12">
        <f t="shared" si="1"/>
        <v>29899</v>
      </c>
      <c r="H12">
        <f t="shared" si="1"/>
        <v>6962</v>
      </c>
      <c r="I12">
        <f t="shared" si="1"/>
        <v>6691</v>
      </c>
      <c r="J12">
        <f t="shared" si="1"/>
        <v>16562</v>
      </c>
    </row>
    <row r="13" spans="6:10">
      <c r="F13" s="1"/>
      <c r="G13" s="1"/>
      <c r="H13" s="1"/>
      <c r="I13" s="1"/>
      <c r="J13" s="1"/>
    </row>
    <row r="14" spans="6:10">
      <c r="F14" s="1"/>
      <c r="G14" s="1"/>
      <c r="H14" s="1"/>
      <c r="I14" s="1"/>
      <c r="J14" s="1"/>
    </row>
    <row r="15" spans="6:10">
      <c r="F15" s="1"/>
      <c r="G15" s="1"/>
      <c r="H15" s="1"/>
      <c r="I15" s="1"/>
      <c r="J15" s="1"/>
    </row>
    <row r="16" spans="6:10">
      <c r="F16" s="1"/>
      <c r="G16" s="1"/>
      <c r="H16" s="1"/>
      <c r="I16" s="1"/>
      <c r="J16" s="1"/>
    </row>
    <row r="17" spans="6:10">
      <c r="F17" s="1"/>
      <c r="G17" s="1"/>
      <c r="H17" s="1"/>
      <c r="I17" s="1"/>
      <c r="J17" s="1"/>
    </row>
    <row r="18" spans="6:10">
      <c r="F18" s="2"/>
      <c r="G18" s="2"/>
      <c r="H18" s="2"/>
      <c r="I18" s="2"/>
      <c r="J18" s="2"/>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Sheet2</vt: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张忠晔</dc:creator>
  <cp:lastModifiedBy>东东</cp:lastModifiedBy>
  <dcterms:created xsi:type="dcterms:W3CDTF">2021-11-14T03:13:00Z</dcterms:created>
  <cp:lastPrinted>2021-11-30T07:18:00Z</cp:lastPrinted>
  <dcterms:modified xsi:type="dcterms:W3CDTF">2023-10-06T07:48:57Z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3E1975B7DF89404A8FE1E5B3D14E8ECA_12</vt:lpwstr>
  </property>
  <property fmtid="{D5CDD505-2E9C-101B-9397-08002B2CF9AE}" pid="3" name="KSOProductBuildVer">
    <vt:lpwstr>2052-12.1.0.15712</vt:lpwstr>
  </property>
</Properties>
</file>