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995" tabRatio="913" firstSheet="1" activeTab="2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4">'附件3'!$A$1:$Q$13</definedName>
    <definedName name="_xlnm.Print_Area" localSheetId="5">'附件4'!$A$1:$H$12</definedName>
    <definedName name="_xlnm.Print_Area" localSheetId="7">'附件6'!$A$1:$E$39</definedName>
    <definedName name="_xlnm.Print_Area" localSheetId="1">'总'!$A$1:$K$24</definedName>
    <definedName name="_xlnm.Print_Titles" localSheetId="7">'附件6'!$1:$5</definedName>
  </definedNames>
  <calcPr fullCalcOnLoad="1"/>
</workbook>
</file>

<file path=xl/sharedStrings.xml><?xml version="1.0" encoding="utf-8"?>
<sst xmlns="http://schemas.openxmlformats.org/spreadsheetml/2006/main" count="210" uniqueCount="154">
  <si>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</si>
  <si>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</si>
  <si>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</si>
  <si>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</si>
  <si>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</si>
  <si>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</si>
  <si>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</si>
  <si>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 xml:space="preserve">    其中：专项资金管理部门安排的拨款</t>
  </si>
  <si>
    <t>二、公共安全支出</t>
  </si>
  <si>
    <t>二、事业收入</t>
  </si>
  <si>
    <t>三、教育支出</t>
  </si>
  <si>
    <t>三、上级补助收入</t>
  </si>
  <si>
    <t>四、科学技术支出</t>
  </si>
  <si>
    <t>四、附属单位上缴收入</t>
  </si>
  <si>
    <t>五、文化体育与传媒支出</t>
  </si>
  <si>
    <t>五、经营收入</t>
  </si>
  <si>
    <t>六、社会保障和就业支出</t>
  </si>
  <si>
    <t>六、其他收入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</si>
  <si>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</si>
  <si>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</si>
  <si>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</si>
  <si>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</si>
  <si>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</si>
  <si>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</si>
  <si>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</si>
  <si>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</si>
  <si>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</si>
  <si>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</si>
  <si>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</si>
  <si>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</si>
  <si>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</si>
  <si>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</si>
  <si>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</si>
  <si>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</si>
  <si>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</si>
  <si>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</si>
  <si>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</si>
  <si>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</si>
  <si>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</si>
  <si>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</si>
  <si>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</si>
  <si>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</si>
  <si>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</si>
  <si>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</si>
  <si>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</si>
  <si>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</si>
  <si>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</si>
  <si>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</si>
  <si>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</si>
  <si>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</si>
  <si>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</si>
  <si>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</si>
  <si>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</si>
  <si>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</si>
  <si>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</si>
  <si>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</si>
  <si>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</si>
  <si>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</si>
  <si>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</si>
  <si>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</si>
  <si>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</si>
  <si>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</si>
  <si>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二、文化体育与传媒支出</t>
  </si>
  <si>
    <t>三、社会保障和就业支出</t>
  </si>
  <si>
    <t>四、医疗卫生与计划生育支出</t>
  </si>
  <si>
    <t>五、城乡社区支出</t>
  </si>
  <si>
    <t>项        目</t>
  </si>
  <si>
    <t>预  算  资  金</t>
  </si>
  <si>
    <t>备    注</t>
  </si>
  <si>
    <t>合   计</t>
  </si>
  <si>
    <t>一般公共服务支出</t>
  </si>
  <si>
    <t>政府办公厅（室）及相关机构事务</t>
  </si>
  <si>
    <t>行政运行</t>
  </si>
  <si>
    <t>一般行政事务</t>
  </si>
  <si>
    <t>统计信息事务</t>
  </si>
  <si>
    <t>其他统计信息事务支出</t>
  </si>
  <si>
    <t>文化体育与传媒支出</t>
  </si>
  <si>
    <t>文化</t>
  </si>
  <si>
    <t>群众文化</t>
  </si>
  <si>
    <t>社会保障和就业支出</t>
  </si>
  <si>
    <t>人力资源和社会保障管理事务</t>
  </si>
  <si>
    <t>公共就业服务和职业技能鉴定机构</t>
  </si>
  <si>
    <t>医疗卫生与计划生育支出</t>
  </si>
  <si>
    <t>医疗保险</t>
  </si>
  <si>
    <t>行政单位医疗</t>
  </si>
  <si>
    <t>事业单位医疗</t>
  </si>
  <si>
    <t>其他医疗保障支出</t>
  </si>
  <si>
    <t>城乡社区支出</t>
  </si>
  <si>
    <t>城乡社区管理事务</t>
  </si>
  <si>
    <t>城管执法</t>
  </si>
  <si>
    <t>其他城乡社区管理事务支出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</si>
  <si>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</si>
  <si>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</si>
  <si>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</si>
  <si>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</si>
  <si>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</si>
  <si>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</si>
  <si>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</si>
  <si>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</si>
  <si>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>商品和服务支出</t>
  </si>
  <si>
    <t xml:space="preserve">  水费</t>
  </si>
  <si>
    <t xml:space="preserve">  邮电费</t>
  </si>
  <si>
    <t xml:space="preserve">  取暖费</t>
  </si>
  <si>
    <t xml:space="preserve">  差旅费</t>
  </si>
  <si>
    <t>……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</si>
  <si>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</si>
  <si>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</si>
  <si>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</si>
  <si>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</si>
  <si>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</si>
  <si>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</si>
  <si>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</si>
  <si>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</si>
  <si>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</si>
  <si>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</si>
  <si>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</si>
  <si>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</si>
  <si>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</si>
  <si>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</si>
  <si>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</si>
  <si>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</si>
  <si>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新兴街道办事处2017年部门预算</t>
  </si>
  <si>
    <t>新兴街道办事处2017年部门收入预算总表</t>
  </si>
  <si>
    <t>新兴街道办事处2017年部门预算总表</t>
  </si>
  <si>
    <t>新兴街道办事处2017年财政拨款收支预算总表</t>
  </si>
  <si>
    <t>新兴街道办事处2017年部门支出预算总表</t>
  </si>
  <si>
    <t>新兴街道办事处2017年部门财政拨款支出预算表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</si>
  <si>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</si>
  <si>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</si>
  <si>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</si>
  <si>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机关事业单位基本养老保险缴费</t>
  </si>
  <si>
    <t xml:space="preserve">  职业年金缴费</t>
  </si>
  <si>
    <t xml:space="preserve">  离退休费</t>
  </si>
  <si>
    <t xml:space="preserve">  办公费</t>
  </si>
  <si>
    <t xml:space="preserve">  电费</t>
  </si>
  <si>
    <t xml:space="preserve">  物业管理费</t>
  </si>
  <si>
    <t xml:space="preserve">  交通费</t>
  </si>
  <si>
    <t xml:space="preserve">  会议费</t>
  </si>
  <si>
    <t xml:space="preserve">  培训费</t>
  </si>
  <si>
    <t xml:space="preserve">  招待费</t>
  </si>
  <si>
    <t xml:space="preserve">  公务用车运行维护费</t>
  </si>
  <si>
    <t xml:space="preserve">  工会经费</t>
  </si>
  <si>
    <t xml:space="preserve">  福利费</t>
  </si>
  <si>
    <t xml:space="preserve"> 其他交通费</t>
  </si>
  <si>
    <t>对个人和家庭的补助</t>
  </si>
  <si>
    <t>新兴街道办事处2018年部门“三公”经费预算财政拨款情况表</t>
  </si>
  <si>
    <t>新兴街道办事处2018年政府性基金财政拨款支出预算表</t>
  </si>
  <si>
    <t>新兴街道办事处2018年部门财政拨款基本支出预算表</t>
  </si>
  <si>
    <t>职工基本医疗保险缴费</t>
  </si>
  <si>
    <t>其他社会保险缴费</t>
  </si>
  <si>
    <t>住房公积金</t>
  </si>
  <si>
    <t xml:space="preserve">  维修费</t>
  </si>
  <si>
    <t xml:space="preserve">  租赁费</t>
  </si>
  <si>
    <t xml:space="preserve"> 专用燃料费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</si>
</sst>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yyyy&quot;年&quot;m&quot;月&quot;d&quot;日&quot;;@"/>
    <numFmt numFmtId="183" formatCode="_-* #,##0.00&quot;$&quot;_-;\-* #,##0.00&quot;$&quot;_-;_-* &quot;-&quot;??&quot;$&quot;_-;_-@_-"/>
    <numFmt numFmtId="184" formatCode="_-* #,##0_$_-;\-* #,##0_$_-;_-* &quot;-&quot;_$_-;_-@_-"/>
    <numFmt numFmtId="185" formatCode="_-* #,##0&quot;$&quot;_-;\-* #,##0&quot;$&quot;_-;_-* &quot;-&quot;&quot;$&quot;_-;_-@_-"/>
    <numFmt numFmtId="186" formatCode="_-* #,##0.00_$_-;\-* #,##0.00_$_-;_-* &quot;-&quot;??_$_-;_-@_-"/>
    <numFmt numFmtId="187" formatCode="0;_琀"/>
    <numFmt numFmtId="188" formatCode="0.0"/>
    <numFmt numFmtId="189" formatCode="#,##0.0"/>
    <numFmt numFmtId="190" formatCode="#,##0.0000"/>
    <numFmt numFmtId="191" formatCode=";;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#,##0.00_ "/>
    <numFmt numFmtId="197" formatCode="0.00_ "/>
  </numFmts>
  <fonts count="71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3"/>
      <color indexed="62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sz val="7"/>
      <name val="Small Fonts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宋体"/>
      <family val="0"/>
    </font>
    <font>
      <b/>
      <sz val="18"/>
      <color indexed="62"/>
      <name val="宋体"/>
      <family val="0"/>
    </font>
    <font>
      <sz val="12"/>
      <name val="Helv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9"/>
      <color indexed="17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name val="Courier"/>
      <family val="3"/>
    </font>
    <font>
      <sz val="22"/>
      <name val="黑体"/>
      <family val="0"/>
    </font>
    <font>
      <sz val="16"/>
      <name val="仿宋_GB2312"/>
      <family val="3"/>
    </font>
    <font>
      <sz val="20"/>
      <name val="黑体"/>
      <family val="0"/>
    </font>
    <font>
      <sz val="15"/>
      <name val="宋体"/>
      <family val="0"/>
    </font>
    <font>
      <sz val="18"/>
      <name val="黑体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0" applyNumberFormat="0" applyBorder="0" applyAlignment="0" applyProtection="0"/>
    <xf numFmtId="176" fontId="2" fillId="0" borderId="0" applyFill="0" applyBorder="0" applyAlignment="0">
      <protection/>
    </xf>
    <xf numFmtId="0" fontId="11" fillId="2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3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0" fontId="22" fillId="0" borderId="0" applyProtection="0">
      <alignment/>
    </xf>
    <xf numFmtId="179" fontId="3" fillId="0" borderId="0">
      <alignment/>
      <protection/>
    </xf>
    <xf numFmtId="0" fontId="18" fillId="0" borderId="0" applyNumberFormat="0" applyFill="0" applyBorder="0" applyAlignment="0" applyProtection="0"/>
    <xf numFmtId="2" fontId="22" fillId="0" borderId="0" applyProtection="0">
      <alignment/>
    </xf>
    <xf numFmtId="0" fontId="19" fillId="8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20" fillId="0" borderId="5" applyNumberFormat="0" applyFill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Protection="0">
      <alignment/>
    </xf>
    <xf numFmtId="0" fontId="14" fillId="0" borderId="0" applyProtection="0">
      <alignment/>
    </xf>
    <xf numFmtId="0" fontId="16" fillId="3" borderId="1" applyNumberFormat="0" applyAlignment="0" applyProtection="0"/>
    <xf numFmtId="0" fontId="17" fillId="2" borderId="8" applyNumberFormat="0" applyBorder="0" applyAlignment="0" applyProtection="0"/>
    <xf numFmtId="0" fontId="16" fillId="3" borderId="1" applyNumberFormat="0" applyAlignment="0" applyProtection="0"/>
    <xf numFmtId="0" fontId="28" fillId="0" borderId="9" applyNumberFormat="0" applyFill="0" applyAlignment="0" applyProtection="0"/>
    <xf numFmtId="0" fontId="29" fillId="12" borderId="0" applyNumberFormat="0" applyBorder="0" applyAlignment="0" applyProtection="0"/>
    <xf numFmtId="37" fontId="26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0" fillId="4" borderId="10" applyNumberFormat="0" applyFont="0" applyAlignment="0" applyProtection="0"/>
    <xf numFmtId="0" fontId="35" fillId="2" borderId="11" applyNumberFormat="0" applyAlignment="0" applyProtection="0"/>
    <xf numFmtId="10" fontId="0" fillId="0" borderId="0" applyFont="0" applyFill="0" applyBorder="0" applyAlignment="0" applyProtection="0"/>
    <xf numFmtId="1" fontId="4" fillId="0" borderId="0">
      <alignment/>
      <protection/>
    </xf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2" applyProtection="0">
      <alignment/>
    </xf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 horizontal="centerContinuous" vertical="center"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>
      <alignment horizontal="centerContinuous" vertical="center"/>
      <protection/>
    </xf>
    <xf numFmtId="0" fontId="31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9" borderId="0" applyNumberFormat="0" applyBorder="0" applyAlignment="0" applyProtection="0"/>
    <xf numFmtId="0" fontId="39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Protection="0">
      <alignment vertical="center"/>
    </xf>
    <xf numFmtId="0" fontId="4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39" fillId="9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38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Protection="0">
      <alignment vertical="center"/>
    </xf>
    <xf numFmtId="0" fontId="45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43" fillId="5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77" fontId="3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1" fillId="0" borderId="8">
      <alignment vertical="center"/>
      <protection locked="0"/>
    </xf>
    <xf numFmtId="0" fontId="56" fillId="0" borderId="0">
      <alignment/>
      <protection/>
    </xf>
    <xf numFmtId="188" fontId="31" fillId="0" borderId="8">
      <alignment vertical="center"/>
      <protection locked="0"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150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6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/>
      <protection/>
    </xf>
    <xf numFmtId="19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1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5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59" fillId="0" borderId="0" xfId="480" applyFont="1" applyAlignment="1">
      <alignment horizontal="center" vertical="center"/>
      <protection/>
    </xf>
    <xf numFmtId="0" fontId="60" fillId="0" borderId="0" xfId="480" applyFont="1">
      <alignment/>
      <protection/>
    </xf>
    <xf numFmtId="0" fontId="60" fillId="0" borderId="0" xfId="480" applyFont="1" applyAlignment="1">
      <alignment horizontal="right"/>
      <protection/>
    </xf>
    <xf numFmtId="0" fontId="60" fillId="0" borderId="17" xfId="480" applyFont="1" applyBorder="1" applyAlignment="1">
      <alignment horizontal="center" vertical="center" wrapText="1"/>
      <protection/>
    </xf>
    <xf numFmtId="0" fontId="60" fillId="0" borderId="17" xfId="480" applyFont="1" applyBorder="1" applyAlignment="1">
      <alignment horizontal="center" vertical="center"/>
      <protection/>
    </xf>
    <xf numFmtId="0" fontId="60" fillId="0" borderId="18" xfId="480" applyFont="1" applyBorder="1" applyAlignment="1">
      <alignment horizontal="center" vertical="center"/>
      <protection/>
    </xf>
    <xf numFmtId="0" fontId="60" fillId="0" borderId="19" xfId="480" applyFont="1" applyBorder="1" applyAlignment="1">
      <alignment horizontal="center" vertical="center"/>
      <protection/>
    </xf>
    <xf numFmtId="0" fontId="60" fillId="0" borderId="20" xfId="480" applyFont="1" applyBorder="1" applyAlignment="1">
      <alignment horizontal="center" vertical="center"/>
      <protection/>
    </xf>
    <xf numFmtId="0" fontId="6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2" fontId="46" fillId="0" borderId="0" xfId="0" applyNumberFormat="1" applyFont="1" applyFill="1" applyAlignment="1" applyProtection="1">
      <alignment horizontal="right" vertical="top"/>
      <protection/>
    </xf>
    <xf numFmtId="0" fontId="46" fillId="0" borderId="0" xfId="0" applyFont="1" applyFill="1" applyAlignment="1">
      <alignment horizontal="right" vertical="top"/>
    </xf>
    <xf numFmtId="192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left" vertical="center"/>
    </xf>
    <xf numFmtId="193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right" vertical="top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46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1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1" fillId="0" borderId="0" xfId="481" applyFont="1" applyAlignment="1">
      <alignment horizontal="center" vertical="center" wrapText="1"/>
      <protection/>
    </xf>
    <xf numFmtId="57" fontId="62" fillId="0" borderId="0" xfId="481" applyNumberFormat="1" applyFont="1">
      <alignment/>
      <protection/>
    </xf>
    <xf numFmtId="0" fontId="63" fillId="0" borderId="0" xfId="481" applyFont="1" applyAlignment="1">
      <alignment horizontal="center"/>
      <protection/>
    </xf>
    <xf numFmtId="57" fontId="64" fillId="0" borderId="0" xfId="481" applyNumberFormat="1" applyFont="1" applyAlignment="1">
      <alignment horizontal="center"/>
      <protection/>
    </xf>
    <xf numFmtId="0" fontId="65" fillId="0" borderId="0" xfId="481" applyFont="1">
      <alignment/>
      <protection/>
    </xf>
    <xf numFmtId="31" fontId="66" fillId="0" borderId="0" xfId="481" applyNumberFormat="1" applyFont="1" applyAlignment="1">
      <alignment/>
      <protection/>
    </xf>
    <xf numFmtId="195" fontId="0" fillId="0" borderId="0" xfId="0" applyNumberFormat="1" applyAlignment="1">
      <alignment/>
    </xf>
    <xf numFmtId="195" fontId="57" fillId="0" borderId="0" xfId="0" applyNumberFormat="1" applyFont="1" applyFill="1" applyAlignment="1" applyProtection="1">
      <alignment horizontal="centerContinuous" vertical="top"/>
      <protection/>
    </xf>
    <xf numFmtId="195" fontId="1" fillId="0" borderId="0" xfId="0" applyNumberFormat="1" applyFont="1" applyFill="1" applyAlignment="1">
      <alignment horizontal="right"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>
      <alignment wrapText="1"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195" fontId="46" fillId="0" borderId="0" xfId="0" applyNumberFormat="1" applyFont="1" applyFill="1" applyAlignment="1">
      <alignment vertical="center"/>
    </xf>
    <xf numFmtId="195" fontId="46" fillId="0" borderId="0" xfId="0" applyNumberFormat="1" applyFont="1" applyFill="1" applyBorder="1" applyAlignment="1">
      <alignment vertical="center"/>
    </xf>
    <xf numFmtId="195" fontId="57" fillId="0" borderId="0" xfId="0" applyNumberFormat="1" applyFont="1" applyFill="1" applyAlignment="1">
      <alignment horizontal="centerContinuous" vertical="top"/>
    </xf>
    <xf numFmtId="195" fontId="1" fillId="0" borderId="21" xfId="0" applyNumberFormat="1" applyFont="1" applyFill="1" applyBorder="1" applyAlignment="1" applyProtection="1">
      <alignment horizontal="right" vertical="center" wrapText="1"/>
      <protection/>
    </xf>
    <xf numFmtId="195" fontId="1" fillId="0" borderId="22" xfId="0" applyNumberFormat="1" applyFont="1" applyFill="1" applyBorder="1" applyAlignment="1" applyProtection="1">
      <alignment horizontal="right" vertical="center" wrapText="1"/>
      <protection/>
    </xf>
    <xf numFmtId="195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190" fontId="1" fillId="0" borderId="0" xfId="0" applyNumberFormat="1" applyFont="1" applyFill="1" applyBorder="1" applyAlignment="1" applyProtection="1">
      <alignment horizontal="center" vertical="center"/>
      <protection/>
    </xf>
    <xf numFmtId="195" fontId="1" fillId="0" borderId="8" xfId="0" applyNumberFormat="1" applyFont="1" applyBorder="1" applyAlignment="1">
      <alignment horizontal="center" vertical="center"/>
    </xf>
    <xf numFmtId="195" fontId="1" fillId="0" borderId="8" xfId="0" applyNumberFormat="1" applyFont="1" applyFill="1" applyBorder="1" applyAlignment="1">
      <alignment horizontal="center" vertical="center"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Border="1" applyAlignment="1">
      <alignment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>
      <alignment wrapText="1"/>
    </xf>
    <xf numFmtId="197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21" xfId="0" applyNumberFormat="1" applyFont="1" applyFill="1" applyBorder="1" applyAlignment="1" applyProtection="1">
      <alignment horizontal="right" vertical="center" wrapText="1"/>
      <protection/>
    </xf>
    <xf numFmtId="189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189" fontId="46" fillId="0" borderId="0" xfId="0" applyNumberFormat="1" applyFont="1" applyFill="1" applyAlignment="1">
      <alignment vertical="center"/>
    </xf>
    <xf numFmtId="191" fontId="1" fillId="0" borderId="8" xfId="0" applyNumberFormat="1" applyFont="1" applyFill="1" applyBorder="1" applyAlignment="1" applyProtection="1">
      <alignment horizontal="center" vertical="center" wrapText="1"/>
      <protection/>
    </xf>
    <xf numFmtId="189" fontId="1" fillId="0" borderId="23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/>
      <protection/>
    </xf>
    <xf numFmtId="19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191" fontId="1" fillId="0" borderId="8" xfId="0" applyNumberFormat="1" applyFont="1" applyFill="1" applyBorder="1" applyAlignment="1" applyProtection="1">
      <alignment vertical="center" wrapText="1"/>
      <protection/>
    </xf>
    <xf numFmtId="0" fontId="61" fillId="0" borderId="0" xfId="0" applyNumberFormat="1" applyFont="1" applyFill="1" applyAlignment="1" applyProtection="1">
      <alignment horizontal="centerContinuous" vertical="top"/>
      <protection/>
    </xf>
    <xf numFmtId="0" fontId="61" fillId="0" borderId="0" xfId="0" applyNumberFormat="1" applyFont="1" applyFill="1" applyAlignment="1" applyProtection="1">
      <alignment horizontal="centerContinuous" vertical="top"/>
      <protection/>
    </xf>
    <xf numFmtId="31" fontId="67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1" fillId="0" borderId="0" xfId="481" applyFont="1" applyAlignment="1">
      <alignment vertical="center" wrapText="1"/>
      <protection/>
    </xf>
    <xf numFmtId="0" fontId="61" fillId="0" borderId="0" xfId="481" applyFont="1" applyAlignment="1">
      <alignment horizontal="center" vertical="center" wrapText="1"/>
      <protection/>
    </xf>
    <xf numFmtId="0" fontId="68" fillId="0" borderId="0" xfId="481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2" fontId="3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61" fillId="0" borderId="0" xfId="480" applyFont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/>
      <protection/>
    </xf>
    <xf numFmtId="0" fontId="60" fillId="0" borderId="26" xfId="480" applyFont="1" applyBorder="1" applyAlignment="1">
      <alignment horizontal="center" vertical="center"/>
      <protection/>
    </xf>
    <xf numFmtId="0" fontId="60" fillId="0" borderId="27" xfId="480" applyFont="1" applyBorder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 wrapText="1"/>
      <protection/>
    </xf>
    <xf numFmtId="0" fontId="60" fillId="0" borderId="17" xfId="480" applyFont="1" applyBorder="1" applyAlignment="1">
      <alignment horizontal="center" vertical="center" wrapText="1"/>
      <protection/>
    </xf>
    <xf numFmtId="0" fontId="60" fillId="0" borderId="28" xfId="480" applyFont="1" applyBorder="1" applyAlignment="1">
      <alignment horizontal="center" vertical="center"/>
      <protection/>
    </xf>
    <xf numFmtId="0" fontId="60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调整" xfId="533"/>
    <cellStyle name="好_2008年支出调整_财力性转移支付2010年预算参考数" xfId="534"/>
    <cellStyle name="好_2008年支出核定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河南 缺口县区测算(地方填报)" xfId="592"/>
    <cellStyle name="好_河南 缺口县区测算(地方填报)_财力性转移支付2010年预算参考数" xfId="593"/>
    <cellStyle name="好_河南 缺口县区测算(地方填报白)" xfId="594"/>
    <cellStyle name="好_河南 缺口县区测算(地方填报白)_财力性转移支付2010年预算参考数" xfId="595"/>
    <cellStyle name="好_核定人数对比" xfId="596"/>
    <cellStyle name="好_核定人数对比_财力性转移支付2010年预算参考数" xfId="597"/>
    <cellStyle name="好_核定人数下发表" xfId="598"/>
    <cellStyle name="好_核定人数下发表_财力性转移支付2010年预算参考数" xfId="599"/>
    <cellStyle name="好_汇总" xfId="600"/>
    <cellStyle name="好_汇总_财力性转移支付2010年预算参考数" xfId="601"/>
    <cellStyle name="好_汇总表" xfId="602"/>
    <cellStyle name="好_汇总表_财力性转移支付2010年预算参考数" xfId="603"/>
    <cellStyle name="好_汇总表4" xfId="604"/>
    <cellStyle name="好_汇总表4_财力性转移支付2010年预算参考数" xfId="605"/>
    <cellStyle name="好_汇总表提前告知区县" xfId="606"/>
    <cellStyle name="好_汇总-县级财政报表附表" xfId="607"/>
    <cellStyle name="好_检验表" xfId="608"/>
    <cellStyle name="好_检验表（调整后）" xfId="609"/>
    <cellStyle name="好_教育(按照总人口测算）—20080416" xfId="610"/>
    <cellStyle name="好_教育(按照总人口测算）—20080416_不含人员经费系数" xfId="611"/>
    <cellStyle name="好_教育(按照总人口测算）—20080416_不含人员经费系数_财力性转移支付2010年预算参考数" xfId="612"/>
    <cellStyle name="好_教育(按照总人口测算）—20080416_财力性转移支付2010年预算参考数" xfId="613"/>
    <cellStyle name="好_教育(按照总人口测算）—20080416_民生政策最低支出需求" xfId="614"/>
    <cellStyle name="好_教育(按照总人口测算）—20080416_民生政策最低支出需求_财力性转移支付2010年预算参考数" xfId="615"/>
    <cellStyle name="好_教育(按照总人口测算）—20080416_县市旗测算-新科目（含人口规模效应）" xfId="616"/>
    <cellStyle name="好_教育(按照总人口测算）—20080416_县市旗测算-新科目（含人口规模效应）_财力性转移支付2010年预算参考数" xfId="617"/>
    <cellStyle name="好_丽江汇总" xfId="618"/>
    <cellStyle name="好_民生政策最低支出需求" xfId="619"/>
    <cellStyle name="好_民生政策最低支出需求_财力性转移支付2010年预算参考数" xfId="620"/>
    <cellStyle name="好_农林水和城市维护标准支出20080505－县区合计" xfId="621"/>
    <cellStyle name="好_农林水和城市维护标准支出20080505－县区合计_不含人员经费系数" xfId="622"/>
    <cellStyle name="好_农林水和城市维护标准支出20080505－县区合计_不含人员经费系数_财力性转移支付2010年预算参考数" xfId="623"/>
    <cellStyle name="好_农林水和城市维护标准支出20080505－县区合计_财力性转移支付2010年预算参考数" xfId="624"/>
    <cellStyle name="好_农林水和城市维护标准支出20080505－县区合计_民生政策最低支出需求" xfId="625"/>
    <cellStyle name="好_农林水和城市维护标准支出20080505－县区合计_民生政策最低支出需求_财力性转移支付2010年预算参考数" xfId="626"/>
    <cellStyle name="好_农林水和城市维护标准支出20080505－县区合计_县市旗测算-新科目（含人口规模效应）" xfId="627"/>
    <cellStyle name="好_农林水和城市维护标准支出20080505－县区合计_县市旗测算-新科目（含人口规模效应）_财力性转移支付2010年预算参考数" xfId="628"/>
    <cellStyle name="好_平邑" xfId="629"/>
    <cellStyle name="好_平邑_财力性转移支付2010年预算参考数" xfId="630"/>
    <cellStyle name="好_其他部门(按照总人口测算）—20080416" xfId="631"/>
    <cellStyle name="好_其他部门(按照总人口测算）—20080416_不含人员经费系数" xfId="632"/>
    <cellStyle name="好_其他部门(按照总人口测算）—20080416_不含人员经费系数_财力性转移支付2010年预算参考数" xfId="633"/>
    <cellStyle name="好_其他部门(按照总人口测算）—20080416_财力性转移支付2010年预算参考数" xfId="634"/>
    <cellStyle name="好_其他部门(按照总人口测算）—20080416_民生政策最低支出需求" xfId="635"/>
    <cellStyle name="好_其他部门(按照总人口测算）—20080416_民生政策最低支出需求_财力性转移支付2010年预算参考数" xfId="636"/>
    <cellStyle name="好_其他部门(按照总人口测算）—20080416_县市旗测算-新科目（含人口规模效应）" xfId="637"/>
    <cellStyle name="好_其他部门(按照总人口测算）—20080416_县市旗测算-新科目（含人口规模效应）_财力性转移支付2010年预算参考数" xfId="638"/>
    <cellStyle name="好_青海 缺口县区测算(地方填报)" xfId="639"/>
    <cellStyle name="好_青海 缺口县区测算(地方填报)_财力性转移支付2010年预算参考数" xfId="640"/>
    <cellStyle name="好_缺口县区测算" xfId="641"/>
    <cellStyle name="好_缺口县区测算（11.13）" xfId="642"/>
    <cellStyle name="好_缺口县区测算（11.13）_财力性转移支付2010年预算参考数" xfId="643"/>
    <cellStyle name="好_缺口县区测算(按2007支出增长25%测算)" xfId="644"/>
    <cellStyle name="好_缺口县区测算(按2007支出增长25%测算)_财力性转移支付2010年预算参考数" xfId="645"/>
    <cellStyle name="好_缺口县区测算(按核定人数)" xfId="646"/>
    <cellStyle name="好_缺口县区测算(按核定人数)_财力性转移支付2010年预算参考数" xfId="647"/>
    <cellStyle name="好_缺口县区测算(财政部标准)" xfId="648"/>
    <cellStyle name="好_缺口县区测算(财政部标准)_财力性转移支付2010年预算参考数" xfId="649"/>
    <cellStyle name="好_缺口县区测算_财力性转移支付2010年预算参考数" xfId="650"/>
    <cellStyle name="好_人员工资和公用经费" xfId="651"/>
    <cellStyle name="好_人员工资和公用经费_财力性转移支付2010年预算参考数" xfId="652"/>
    <cellStyle name="好_人员工资和公用经费2" xfId="653"/>
    <cellStyle name="好_人员工资和公用经费2_财力性转移支付2010年预算参考数" xfId="654"/>
    <cellStyle name="好_人员工资和公用经费3" xfId="655"/>
    <cellStyle name="好_人员工资和公用经费3_财力性转移支付2010年预算参考数" xfId="656"/>
    <cellStyle name="好_山东省民生支出标准" xfId="657"/>
    <cellStyle name="好_山东省民生支出标准_财力性转移支付2010年预算参考数" xfId="658"/>
    <cellStyle name="好_社保处下达区县2015年指标（第二批）" xfId="659"/>
    <cellStyle name="好_市辖区测算20080510" xfId="660"/>
    <cellStyle name="好_市辖区测算20080510_不含人员经费系数" xfId="661"/>
    <cellStyle name="好_市辖区测算20080510_不含人员经费系数_财力性转移支付2010年预算参考数" xfId="662"/>
    <cellStyle name="好_市辖区测算20080510_财力性转移支付2010年预算参考数" xfId="663"/>
    <cellStyle name="好_市辖区测算20080510_民生政策最低支出需求" xfId="664"/>
    <cellStyle name="好_市辖区测算20080510_民生政策最低支出需求_财力性转移支付2010年预算参考数" xfId="665"/>
    <cellStyle name="好_市辖区测算20080510_县市旗测算-新科目（含人口规模效应）" xfId="666"/>
    <cellStyle name="好_市辖区测算20080510_县市旗测算-新科目（含人口规模效应）_财力性转移支付2010年预算参考数" xfId="667"/>
    <cellStyle name="好_市辖区测算-新科目（20080626）" xfId="668"/>
    <cellStyle name="好_市辖区测算-新科目（20080626）_不含人员经费系数" xfId="669"/>
    <cellStyle name="好_市辖区测算-新科目（20080626）_不含人员经费系数_财力性转移支付2010年预算参考数" xfId="670"/>
    <cellStyle name="好_市辖区测算-新科目（20080626）_财力性转移支付2010年预算参考数" xfId="671"/>
    <cellStyle name="好_市辖区测算-新科目（20080626）_民生政策最低支出需求" xfId="672"/>
    <cellStyle name="好_市辖区测算-新科目（20080626）_民生政策最低支出需求_财力性转移支付2010年预算参考数" xfId="673"/>
    <cellStyle name="好_市辖区测算-新科目（20080626）_县市旗测算-新科目（含人口规模效应）" xfId="674"/>
    <cellStyle name="好_市辖区测算-新科目（20080626）_县市旗测算-新科目（含人口规模效应）_财力性转移支付2010年预算参考数" xfId="675"/>
    <cellStyle name="好_数据--基础数据--预算组--2015年人代会预算部分--2015.01.20--人代会前第6稿--按姚局意见改--调市级项级明细" xfId="676"/>
    <cellStyle name="好_数据--基础数据--预算组--2015年人代会预算部分--2015.01.20--人代会前第6稿--按姚局意见改--调市级项级明细_区县政府预算公开整改--表" xfId="677"/>
    <cellStyle name="好_同德" xfId="678"/>
    <cellStyle name="好_同德_财力性转移支付2010年预算参考数" xfId="679"/>
    <cellStyle name="好_危改资金测算" xfId="680"/>
    <cellStyle name="好_危改资金测算_财力性转移支付2010年预算参考数" xfId="681"/>
    <cellStyle name="好_卫生(按照总人口测算）—20080416" xfId="682"/>
    <cellStyle name="好_卫生(按照总人口测算）—20080416_不含人员经费系数" xfId="683"/>
    <cellStyle name="好_卫生(按照总人口测算）—20080416_不含人员经费系数_财力性转移支付2010年预算参考数" xfId="684"/>
    <cellStyle name="好_卫生(按照总人口测算）—20080416_财力性转移支付2010年预算参考数" xfId="685"/>
    <cellStyle name="好_卫生(按照总人口测算）—20080416_民生政策最低支出需求" xfId="686"/>
    <cellStyle name="好_卫生(按照总人口测算）—20080416_民生政策最低支出需求_财力性转移支付2010年预算参考数" xfId="687"/>
    <cellStyle name="好_卫生(按照总人口测算）—20080416_县市旗测算-新科目（含人口规模效应）" xfId="688"/>
    <cellStyle name="好_卫生(按照总人口测算）—20080416_县市旗测算-新科目（含人口规模效应）_财力性转移支付2010年预算参考数" xfId="689"/>
    <cellStyle name="好_卫生部门" xfId="690"/>
    <cellStyle name="好_卫生部门_财力性转移支付2010年预算参考数" xfId="691"/>
    <cellStyle name="好_文体广播部门" xfId="692"/>
    <cellStyle name="好_文体广播事业(按照总人口测算）—20080416" xfId="693"/>
    <cellStyle name="好_文体广播事业(按照总人口测算）—20080416_不含人员经费系数" xfId="694"/>
    <cellStyle name="好_文体广播事业(按照总人口测算）—20080416_不含人员经费系数_财力性转移支付2010年预算参考数" xfId="695"/>
    <cellStyle name="好_文体广播事业(按照总人口测算）—20080416_财力性转移支付2010年预算参考数" xfId="696"/>
    <cellStyle name="好_文体广播事业(按照总人口测算）—20080416_民生政策最低支出需求" xfId="697"/>
    <cellStyle name="好_文体广播事业(按照总人口测算）—20080416_民生政策最低支出需求_财力性转移支付2010年预算参考数" xfId="698"/>
    <cellStyle name="好_文体广播事业(按照总人口测算）—20080416_县市旗测算-新科目（含人口规模效应）" xfId="699"/>
    <cellStyle name="好_文体广播事业(按照总人口测算）—20080416_县市旗测算-新科目（含人口规模效应）_财力性转移支付2010年预算参考数" xfId="700"/>
    <cellStyle name="好_县区合并测算20080421" xfId="701"/>
    <cellStyle name="好_县区合并测算20080421_不含人员经费系数" xfId="702"/>
    <cellStyle name="好_县区合并测算20080421_不含人员经费系数_财力性转移支付2010年预算参考数" xfId="703"/>
    <cellStyle name="好_县区合并测算20080421_财力性转移支付2010年预算参考数" xfId="704"/>
    <cellStyle name="好_县区合并测算20080421_民生政策最低支出需求" xfId="705"/>
    <cellStyle name="好_县区合并测算20080421_民生政策最低支出需求_财力性转移支付2010年预算参考数" xfId="706"/>
    <cellStyle name="好_县区合并测算20080421_县市旗测算-新科目（含人口规模效应）" xfId="707"/>
    <cellStyle name="好_县区合并测算20080421_县市旗测算-新科目（含人口规模效应）_财力性转移支付2010年预算参考数" xfId="708"/>
    <cellStyle name="好_县区合并测算20080423(按照各省比重）" xfId="709"/>
    <cellStyle name="好_县区合并测算20080423(按照各省比重）_不含人员经费系数" xfId="710"/>
    <cellStyle name="好_县区合并测算20080423(按照各省比重）_不含人员经费系数_财力性转移支付2010年预算参考数" xfId="711"/>
    <cellStyle name="好_县区合并测算20080423(按照各省比重）_财力性转移支付2010年预算参考数" xfId="712"/>
    <cellStyle name="好_县区合并测算20080423(按照各省比重）_民生政策最低支出需求" xfId="713"/>
    <cellStyle name="好_县区合并测算20080423(按照各省比重）_民生政策最低支出需求_财力性转移支付2010年预算参考数" xfId="714"/>
    <cellStyle name="好_县区合并测算20080423(按照各省比重）_县市旗测算-新科目（含人口规模效应）" xfId="715"/>
    <cellStyle name="好_县区合并测算20080423(按照各省比重）_县市旗测算-新科目（含人口规模效应）_财力性转移支付2010年预算参考数" xfId="716"/>
    <cellStyle name="好_县市旗测算20080508" xfId="717"/>
    <cellStyle name="好_县市旗测算20080508_不含人员经费系数" xfId="718"/>
    <cellStyle name="好_县市旗测算20080508_不含人员经费系数_财力性转移支付2010年预算参考数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县市旗测算-新科目（20080627）_不含人员经费系数_财力性转移支付2010年预算参考数" xfId="735"/>
    <cellStyle name="好_县市旗测算-新科目（20080627）_财力性转移支付2010年预算参考数" xfId="736"/>
    <cellStyle name="好_县市旗测算-新科目（20080627）_民生政策最低支出需求" xfId="737"/>
    <cellStyle name="好_县市旗测算-新科目（20080627）_民生政策最低支出需求_财力性转移支付2010年预算参考数" xfId="738"/>
    <cellStyle name="好_县市旗测算-新科目（20080627）_县市旗测算-新科目（含人口规模效应）" xfId="739"/>
    <cellStyle name="好_县市旗测算-新科目（20080627）_县市旗测算-新科目（含人口规模效应）_财力性转移支付2010年预算参考数" xfId="740"/>
    <cellStyle name="好_行政(燃修费)" xfId="741"/>
    <cellStyle name="好_行政(燃修费)_不含人员经费系数" xfId="742"/>
    <cellStyle name="好_行政(燃修费)_不含人员经费系数_财力性转移支付2010年预算参考数" xfId="743"/>
    <cellStyle name="好_行政(燃修费)_财力性转移支付2010年预算参考数" xfId="744"/>
    <cellStyle name="好_行政(燃修费)_民生政策最低支出需求" xfId="745"/>
    <cellStyle name="好_行政(燃修费)_民生政策最低支出需求_财力性转移支付2010年预算参考数" xfId="746"/>
    <cellStyle name="好_行政(燃修费)_县市旗测算-新科目（含人口规模效应）" xfId="747"/>
    <cellStyle name="好_行政(燃修费)_县市旗测算-新科目（含人口规模效应）_财力性转移支付2010年预算参考数" xfId="748"/>
    <cellStyle name="好_行政（人员）" xfId="749"/>
    <cellStyle name="好_行政（人员）_不含人员经费系数" xfId="750"/>
    <cellStyle name="好_行政（人员）_不含人员经费系数_财力性转移支付2010年预算参考数" xfId="751"/>
    <cellStyle name="好_行政（人员）_财力性转移支付2010年预算参考数" xfId="752"/>
    <cellStyle name="好_行政（人员）_民生政策最低支出需求" xfId="753"/>
    <cellStyle name="好_行政（人员）_民生政策最低支出需求_财力性转移支付2010年预算参考数" xfId="754"/>
    <cellStyle name="好_行政（人员）_县市旗测算-新科目（含人口规模效应）" xfId="755"/>
    <cellStyle name="好_行政（人员）_县市旗测算-新科目（含人口规模效应）_财力性转移支付2010年预算参考数" xfId="756"/>
    <cellStyle name="好_行政公检法测算" xfId="757"/>
    <cellStyle name="好_行政公检法测算_不含人员经费系数" xfId="758"/>
    <cellStyle name="好_行政公检法测算_不含人员经费系数_财力性转移支付2010年预算参考数" xfId="759"/>
    <cellStyle name="好_行政公检法测算_财力性转移支付2010年预算参考数" xfId="760"/>
    <cellStyle name="好_行政公检法测算_民生政策最低支出需求" xfId="761"/>
    <cellStyle name="好_行政公检法测算_民生政策最低支出需求_财力性转移支付2010年预算参考数" xfId="762"/>
    <cellStyle name="好_行政公检法测算_县市旗测算-新科目（含人口规模效应）" xfId="763"/>
    <cellStyle name="好_行政公检法测算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콤마 [0]_BOILER-CO1" xfId="793"/>
    <cellStyle name="콤마_BOILER-CO1" xfId="794"/>
    <cellStyle name="통화 [0]_BOILER-CO1" xfId="795"/>
    <cellStyle name="통화_BOILER-CO1" xfId="796"/>
    <cellStyle name="표준_0N-HANDLING 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6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workbookViewId="0" topLeftCell="A1">
      <selection activeCell="C4" sqref="C4"/>
    </sheetView>
  </sheetViews>
  <sheetFormatPr defaultColWidth="12" defaultRowHeight="11.25"/>
  <cols>
    <col min="1" max="1" width="21.83203125" style="36" customWidth="1"/>
    <col min="2" max="6" width="18" style="36" customWidth="1"/>
    <col min="7" max="16384" width="12" style="36" bestFit="1" customWidth="1"/>
  </cols>
  <sheetData>
    <row r="1" spans="1:6" ht="44.25" customHeight="1">
      <c r="A1" s="32"/>
      <c r="B1" s="35"/>
      <c r="C1" s="35"/>
      <c r="D1" s="35"/>
      <c r="E1" s="35"/>
      <c r="F1" s="35"/>
    </row>
    <row r="2" spans="1:6" ht="42" customHeight="1">
      <c r="A2" s="142" t="s">
        <v>145</v>
      </c>
      <c r="B2" s="142"/>
      <c r="C2" s="142"/>
      <c r="D2" s="142"/>
      <c r="E2" s="142"/>
      <c r="F2" s="142"/>
    </row>
    <row r="3" spans="1:6" ht="24" customHeight="1">
      <c r="A3" s="37"/>
      <c r="B3" s="37"/>
      <c r="C3" s="37"/>
      <c r="D3" s="37"/>
      <c r="E3" s="37"/>
      <c r="F3" s="37"/>
    </row>
    <row r="4" spans="1:6" ht="24" customHeight="1">
      <c r="A4" s="38"/>
      <c r="B4" s="38"/>
      <c r="C4" s="38"/>
      <c r="D4" s="38"/>
      <c r="E4" s="38"/>
      <c r="F4" s="39" t="s">
        <v>0</v>
      </c>
    </row>
    <row r="5" spans="1:6" ht="64.5" customHeight="1">
      <c r="A5" s="144" t="s">
        <v>106</v>
      </c>
      <c r="B5" s="146" t="s">
        <v>107</v>
      </c>
      <c r="C5" s="143" t="s">
        <v>108</v>
      </c>
      <c r="D5" s="143"/>
      <c r="E5" s="143"/>
      <c r="F5" s="148" t="s">
        <v>109</v>
      </c>
    </row>
    <row r="6" spans="1:6" ht="64.5" customHeight="1">
      <c r="A6" s="145"/>
      <c r="B6" s="147"/>
      <c r="C6" s="41" t="s">
        <v>110</v>
      </c>
      <c r="D6" s="40" t="s">
        <v>111</v>
      </c>
      <c r="E6" s="40" t="s">
        <v>112</v>
      </c>
      <c r="F6" s="149"/>
    </row>
    <row r="7" spans="1:6" ht="64.5" customHeight="1">
      <c r="A7" s="42">
        <f>C7+F7</f>
        <v>0</v>
      </c>
      <c r="B7" s="43">
        <v>0</v>
      </c>
      <c r="C7" s="43">
        <f>D7</f>
        <v>0</v>
      </c>
      <c r="D7" s="43">
        <v>0</v>
      </c>
      <c r="E7" s="43">
        <v>0</v>
      </c>
      <c r="F7" s="44">
        <v>0</v>
      </c>
    </row>
    <row r="8" spans="1:6" ht="51" customHeight="1">
      <c r="A8" s="45" t="s">
        <v>113</v>
      </c>
      <c r="B8" s="38"/>
      <c r="C8" s="38"/>
      <c r="D8" s="38"/>
      <c r="E8" s="38"/>
      <c r="F8" s="38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A4" sqref="A4:K4"/>
    </sheetView>
  </sheetViews>
  <sheetFormatPr defaultColWidth="12" defaultRowHeight="11.25"/>
  <cols>
    <col min="1" max="5" width="12" style="60" customWidth="1"/>
    <col min="6" max="6" width="35.16015625" style="60" bestFit="1" customWidth="1"/>
    <col min="7" max="16384" width="12" style="60" bestFit="1" customWidth="1"/>
  </cols>
  <sheetData>
    <row r="1" spans="10:11" ht="14.25">
      <c r="J1" s="126"/>
      <c r="K1" s="126"/>
    </row>
    <row r="2" spans="1:11" ht="71.25" customHeight="1">
      <c r="A2" s="127"/>
      <c r="B2" s="127"/>
      <c r="C2" s="127"/>
      <c r="D2" s="62"/>
      <c r="E2" s="62"/>
      <c r="J2" s="128"/>
      <c r="K2" s="128"/>
    </row>
    <row r="3" spans="1:11" ht="71.25" customHeight="1">
      <c r="A3" s="61"/>
      <c r="B3" s="61"/>
      <c r="C3" s="61"/>
      <c r="D3" s="62"/>
      <c r="E3" s="62"/>
      <c r="J3" s="63"/>
      <c r="K3" s="63"/>
    </row>
    <row r="4" spans="1:11" ht="157.5" customHeight="1">
      <c r="A4" s="129" t="s">
        <v>121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6" spans="5:7" ht="14.25" customHeight="1">
      <c r="E6" s="124"/>
      <c r="F6" s="124"/>
      <c r="G6" s="124"/>
    </row>
    <row r="7" spans="5:7" ht="14.25" customHeight="1">
      <c r="E7" s="124"/>
      <c r="F7" s="124"/>
      <c r="G7" s="124"/>
    </row>
    <row r="8" spans="5:7" ht="14.25" customHeight="1">
      <c r="E8" s="124"/>
      <c r="F8" s="124"/>
      <c r="G8" s="124"/>
    </row>
    <row r="9" spans="1:11" ht="6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4.25" hidden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4.25" hidden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4.25" hidden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14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22" ht="101.25" customHeight="1"/>
    <row r="23" ht="11.25" customHeight="1"/>
    <row r="26" ht="27">
      <c r="F26" s="64"/>
    </row>
    <row r="28" spans="1:11" ht="47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35.25">
      <c r="A29" s="65"/>
      <c r="B29" s="65"/>
      <c r="C29" s="65"/>
      <c r="D29" s="65"/>
      <c r="E29" s="65"/>
      <c r="F29" s="66"/>
      <c r="G29" s="65"/>
      <c r="H29" s="65"/>
      <c r="I29" s="65"/>
      <c r="J29" s="65"/>
      <c r="K29" s="65"/>
    </row>
    <row r="30" spans="1:11" ht="35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35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35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4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35.2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6:11" ht="3.75" customHeight="1">
      <c r="F36" s="68"/>
      <c r="G36" s="68"/>
      <c r="H36" s="68"/>
      <c r="I36" s="68"/>
      <c r="J36" s="68"/>
      <c r="K36" s="68"/>
    </row>
    <row r="37" spans="6:11" ht="14.25" customHeight="1" hidden="1">
      <c r="F37" s="68"/>
      <c r="G37" s="68"/>
      <c r="H37" s="68"/>
      <c r="I37" s="68"/>
      <c r="J37" s="68"/>
      <c r="K37" s="68"/>
    </row>
    <row r="38" spans="6:11" ht="14.25" customHeight="1" hidden="1">
      <c r="F38" s="68"/>
      <c r="G38" s="68"/>
      <c r="H38" s="68"/>
      <c r="I38" s="68"/>
      <c r="J38" s="68"/>
      <c r="K38" s="68"/>
    </row>
    <row r="39" spans="6:11" ht="23.25" customHeight="1">
      <c r="F39" s="68"/>
      <c r="G39" s="68"/>
      <c r="H39" s="68"/>
      <c r="I39" s="68"/>
      <c r="J39" s="68"/>
      <c r="K39" s="68"/>
    </row>
  </sheetData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tabSelected="1" workbookViewId="0" topLeftCell="A19">
      <selection activeCell="D10" sqref="D10"/>
    </sheetView>
  </sheetViews>
  <sheetFormatPr defaultColWidth="6.83203125" defaultRowHeight="18" customHeight="1"/>
  <cols>
    <col min="1" max="1" width="40.33203125" style="0" customWidth="1"/>
    <col min="2" max="2" width="25.66015625" style="0" customWidth="1"/>
    <col min="3" max="3" width="42.33203125" style="0" customWidth="1"/>
    <col min="4" max="4" width="27" style="0" customWidth="1"/>
    <col min="5" max="157" width="9" style="0" customWidth="1"/>
    <col min="158" max="250" width="9.16015625" style="0" customWidth="1"/>
  </cols>
  <sheetData>
    <row r="1" ht="9.75" customHeight="1">
      <c r="A1" s="32"/>
    </row>
    <row r="2" spans="1:250" ht="31.5" customHeight="1">
      <c r="A2" s="5" t="s">
        <v>124</v>
      </c>
      <c r="B2" s="5"/>
      <c r="C2" s="5"/>
      <c r="D2" s="9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0" t="s">
        <v>1</v>
      </c>
      <c r="B4" s="130"/>
      <c r="C4" s="130" t="s">
        <v>2</v>
      </c>
      <c r="D4" s="13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6.75" customHeight="1">
      <c r="A5" s="11" t="s">
        <v>3</v>
      </c>
      <c r="B5" s="95" t="s">
        <v>4</v>
      </c>
      <c r="C5" s="11" t="s">
        <v>3</v>
      </c>
      <c r="D5" s="95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30" customHeight="1">
      <c r="A6" s="21" t="s">
        <v>114</v>
      </c>
      <c r="B6" s="73">
        <v>3100.85</v>
      </c>
      <c r="C6" s="22" t="s">
        <v>6</v>
      </c>
      <c r="D6" s="73">
        <v>1421.05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30" customHeight="1">
      <c r="A7" s="21" t="s">
        <v>115</v>
      </c>
      <c r="B7" s="25"/>
      <c r="C7" s="22" t="s">
        <v>8</v>
      </c>
      <c r="D7" s="7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30" customHeight="1">
      <c r="A8" s="21"/>
      <c r="B8" s="25"/>
      <c r="C8" s="22" t="s">
        <v>10</v>
      </c>
      <c r="D8" s="7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30" customHeight="1">
      <c r="A9" s="21"/>
      <c r="B9" s="25"/>
      <c r="C9" s="22" t="s">
        <v>12</v>
      </c>
      <c r="D9" s="7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30" customHeight="1">
      <c r="A10" s="21"/>
      <c r="B10" s="25"/>
      <c r="C10" s="22" t="s">
        <v>14</v>
      </c>
      <c r="D10" s="73">
        <v>60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30" customHeight="1">
      <c r="A11" s="21"/>
      <c r="B11" s="25"/>
      <c r="C11" s="23" t="s">
        <v>16</v>
      </c>
      <c r="D11" s="73">
        <v>326.37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30" customHeight="1">
      <c r="A12" s="21"/>
      <c r="B12" s="25"/>
      <c r="C12" s="22" t="s">
        <v>18</v>
      </c>
      <c r="D12" s="73">
        <v>108.85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30" customHeight="1">
      <c r="A13" s="24"/>
      <c r="B13" s="98"/>
      <c r="C13" s="22" t="s">
        <v>19</v>
      </c>
      <c r="D13" s="9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30" customHeight="1">
      <c r="A14" s="21"/>
      <c r="B14" s="98"/>
      <c r="C14" s="22" t="s">
        <v>20</v>
      </c>
      <c r="D14" s="73">
        <v>1184.58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30" customHeight="1">
      <c r="A15" s="24"/>
      <c r="B15" s="98"/>
      <c r="C15" s="22" t="s">
        <v>21</v>
      </c>
      <c r="D15" s="9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30" customHeight="1">
      <c r="A16" s="21"/>
      <c r="B16" s="98"/>
      <c r="C16" s="22" t="s">
        <v>22</v>
      </c>
      <c r="D16" s="9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30" customHeight="1">
      <c r="A17" s="21"/>
      <c r="B17" s="98"/>
      <c r="C17" s="22" t="s">
        <v>23</v>
      </c>
      <c r="D17" s="9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30" customHeight="1">
      <c r="A18" s="21"/>
      <c r="B18" s="25"/>
      <c r="C18" s="22" t="s">
        <v>24</v>
      </c>
      <c r="D18" s="2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30" customHeight="1">
      <c r="A19" s="21"/>
      <c r="B19" s="25"/>
      <c r="C19" s="22" t="s">
        <v>25</v>
      </c>
      <c r="D19" s="2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30" customHeight="1">
      <c r="A20" s="21"/>
      <c r="B20" s="25"/>
      <c r="C20" s="22" t="s">
        <v>26</v>
      </c>
      <c r="D20" s="10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30" customHeight="1">
      <c r="A21" s="21"/>
      <c r="B21" s="25"/>
      <c r="C21" s="22" t="s">
        <v>27</v>
      </c>
      <c r="D21" s="10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30" customHeight="1">
      <c r="A22" s="21"/>
      <c r="B22" s="25"/>
      <c r="C22" s="27" t="s">
        <v>28</v>
      </c>
      <c r="D22" s="2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30" customHeight="1">
      <c r="A23" s="21"/>
      <c r="B23" s="25"/>
      <c r="C23" s="27" t="s">
        <v>29</v>
      </c>
      <c r="D23" s="10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30.75" customHeight="1">
      <c r="A24" s="21"/>
      <c r="B24" s="25"/>
      <c r="C24" s="27" t="s">
        <v>30</v>
      </c>
      <c r="D24" s="10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30" customHeight="1">
      <c r="A25" s="20" t="s">
        <v>31</v>
      </c>
      <c r="B25" s="97">
        <f>B6</f>
        <v>3100.85</v>
      </c>
      <c r="C25" s="20" t="s">
        <v>32</v>
      </c>
      <c r="D25" s="102">
        <f>SUM(D6:D24)</f>
        <v>3100.85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30" customHeight="1">
      <c r="A26" s="21" t="s">
        <v>116</v>
      </c>
      <c r="B26" s="25"/>
      <c r="C26" s="22" t="s">
        <v>34</v>
      </c>
      <c r="D26" s="2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87" t="s">
        <v>117</v>
      </c>
      <c r="B27" s="25"/>
      <c r="C27" s="25"/>
      <c r="D27" s="2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0" customHeight="1">
      <c r="A28" s="87" t="s">
        <v>118</v>
      </c>
      <c r="B28" s="25"/>
      <c r="C28" s="25"/>
      <c r="D28" s="2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30" customHeight="1">
      <c r="A29" s="21"/>
      <c r="B29" s="25"/>
      <c r="C29" s="25"/>
      <c r="D29" s="2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30" customHeight="1">
      <c r="A30" s="20" t="s">
        <v>38</v>
      </c>
      <c r="B30" s="97">
        <f>B25</f>
        <v>3100.85</v>
      </c>
      <c r="C30" s="103" t="s">
        <v>39</v>
      </c>
      <c r="D30" s="97">
        <f>D25</f>
        <v>3100.85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27" customHeight="1">
      <c r="A31" s="30"/>
      <c r="B31" s="104"/>
      <c r="C31" s="17"/>
      <c r="D31" s="10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27.75" customHeight="1">
      <c r="A32" s="1"/>
      <c r="B32" s="106"/>
      <c r="C32" s="1"/>
      <c r="D32" s="106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mergeCells count="2">
    <mergeCell ref="A4:B4"/>
    <mergeCell ref="C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workbookViewId="0" topLeftCell="A22">
      <selection activeCell="D15" sqref="D15"/>
    </sheetView>
  </sheetViews>
  <sheetFormatPr defaultColWidth="6.83203125" defaultRowHeight="18" customHeight="1"/>
  <cols>
    <col min="1" max="1" width="50.66015625" style="0" customWidth="1"/>
    <col min="2" max="2" width="17.66015625" style="69" customWidth="1"/>
    <col min="3" max="3" width="50.66015625" style="0" customWidth="1"/>
    <col min="4" max="4" width="17.66015625" style="69" customWidth="1"/>
    <col min="5" max="157" width="9" style="0" customWidth="1"/>
    <col min="158" max="250" width="9.16015625" style="0" customWidth="1"/>
  </cols>
  <sheetData>
    <row r="1" ht="24" customHeight="1">
      <c r="A1" s="32"/>
    </row>
    <row r="2" spans="1:250" ht="42" customHeight="1">
      <c r="A2" s="5" t="s">
        <v>123</v>
      </c>
      <c r="B2" s="70"/>
      <c r="C2" s="5"/>
      <c r="D2" s="7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71"/>
      <c r="C3" s="7"/>
      <c r="D3" s="71" t="s"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0" t="s">
        <v>1</v>
      </c>
      <c r="B4" s="130"/>
      <c r="C4" s="130" t="s">
        <v>2</v>
      </c>
      <c r="D4" s="130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6.75" customHeight="1">
      <c r="A5" s="11" t="s">
        <v>3</v>
      </c>
      <c r="B5" s="72" t="s">
        <v>4</v>
      </c>
      <c r="C5" s="11" t="s">
        <v>3</v>
      </c>
      <c r="D5" s="7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30" customHeight="1">
      <c r="A6" s="21" t="s">
        <v>5</v>
      </c>
      <c r="B6" s="73">
        <v>3100.85</v>
      </c>
      <c r="C6" s="22" t="s">
        <v>6</v>
      </c>
      <c r="D6" s="73">
        <v>1421.05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ht="30" customHeight="1">
      <c r="A7" s="21" t="s">
        <v>7</v>
      </c>
      <c r="B7" s="73"/>
      <c r="C7" s="22" t="s">
        <v>8</v>
      </c>
      <c r="D7" s="7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0" ht="30" customHeight="1">
      <c r="A8" s="21" t="s">
        <v>9</v>
      </c>
      <c r="B8" s="73"/>
      <c r="C8" s="22" t="s">
        <v>10</v>
      </c>
      <c r="D8" s="7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0" ht="30" customHeight="1">
      <c r="A9" s="21" t="s">
        <v>11</v>
      </c>
      <c r="B9" s="73"/>
      <c r="C9" s="22" t="s">
        <v>12</v>
      </c>
      <c r="D9" s="7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0" ht="30" customHeight="1">
      <c r="A10" s="21" t="s">
        <v>13</v>
      </c>
      <c r="B10" s="73"/>
      <c r="C10" s="22" t="s">
        <v>14</v>
      </c>
      <c r="D10" s="73">
        <v>60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0" ht="30" customHeight="1">
      <c r="A11" s="21" t="s">
        <v>15</v>
      </c>
      <c r="B11" s="73"/>
      <c r="C11" s="23" t="s">
        <v>16</v>
      </c>
      <c r="D11" s="73">
        <v>326.37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ht="30" customHeight="1">
      <c r="A12" s="21" t="s">
        <v>17</v>
      </c>
      <c r="B12" s="73"/>
      <c r="C12" s="22" t="s">
        <v>18</v>
      </c>
      <c r="D12" s="73">
        <v>108.85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ht="30" customHeight="1">
      <c r="A13" s="24"/>
      <c r="B13" s="74"/>
      <c r="C13" s="22" t="s">
        <v>19</v>
      </c>
      <c r="D13" s="7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ht="30" customHeight="1">
      <c r="A14" s="21"/>
      <c r="B14" s="74"/>
      <c r="C14" s="22" t="s">
        <v>20</v>
      </c>
      <c r="D14" s="73">
        <v>1184.58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ht="30" customHeight="1">
      <c r="A15" s="24"/>
      <c r="B15" s="74"/>
      <c r="C15" s="22" t="s">
        <v>21</v>
      </c>
      <c r="D15" s="7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ht="30" customHeight="1">
      <c r="A16" s="21"/>
      <c r="B16" s="74"/>
      <c r="C16" s="22" t="s">
        <v>22</v>
      </c>
      <c r="D16" s="7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ht="30" customHeight="1">
      <c r="A17" s="21"/>
      <c r="B17" s="74"/>
      <c r="C17" s="22" t="s">
        <v>23</v>
      </c>
      <c r="D17" s="7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ht="30" customHeight="1">
      <c r="A18" s="21"/>
      <c r="B18" s="73"/>
      <c r="C18" s="22" t="s">
        <v>24</v>
      </c>
      <c r="D18" s="7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30" customHeight="1">
      <c r="A19" s="21"/>
      <c r="B19" s="73"/>
      <c r="C19" s="22" t="s">
        <v>25</v>
      </c>
      <c r="D19" s="7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30" customHeight="1">
      <c r="A20" s="21"/>
      <c r="B20" s="73"/>
      <c r="C20" s="22" t="s">
        <v>26</v>
      </c>
      <c r="D20" s="7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30" customHeight="1">
      <c r="A21" s="21"/>
      <c r="B21" s="73"/>
      <c r="C21" s="22" t="s">
        <v>27</v>
      </c>
      <c r="D21" s="7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30" customHeight="1">
      <c r="A22" s="21"/>
      <c r="B22" s="73"/>
      <c r="C22" s="27" t="s">
        <v>28</v>
      </c>
      <c r="D22" s="7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30" customHeight="1">
      <c r="A23" s="21"/>
      <c r="B23" s="73"/>
      <c r="C23" s="27" t="s">
        <v>29</v>
      </c>
      <c r="D23" s="8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30.75" customHeight="1">
      <c r="A24" s="21"/>
      <c r="B24" s="73"/>
      <c r="C24" s="27" t="s">
        <v>30</v>
      </c>
      <c r="D24" s="8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30" customHeight="1">
      <c r="A25" s="20" t="s">
        <v>31</v>
      </c>
      <c r="B25" s="73">
        <f>SUM(B6:B24)</f>
        <v>3100.85</v>
      </c>
      <c r="C25" s="20" t="s">
        <v>32</v>
      </c>
      <c r="D25" s="80">
        <f>SUM(D6:D24)</f>
        <v>3100.85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30" customHeight="1">
      <c r="A26" s="21" t="s">
        <v>33</v>
      </c>
      <c r="B26" s="73"/>
      <c r="C26" s="22" t="s">
        <v>34</v>
      </c>
      <c r="D26" s="73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30" customHeight="1">
      <c r="A27" s="21" t="s">
        <v>35</v>
      </c>
      <c r="B27" s="73"/>
      <c r="C27" s="25"/>
      <c r="D27" s="73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30" customHeight="1">
      <c r="A28" s="21" t="s">
        <v>36</v>
      </c>
      <c r="B28" s="73"/>
      <c r="C28" s="25"/>
      <c r="D28" s="7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30" customHeight="1">
      <c r="A29" s="21" t="s">
        <v>37</v>
      </c>
      <c r="B29" s="73"/>
      <c r="C29" s="25"/>
      <c r="D29" s="7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30" customHeight="1">
      <c r="A30" s="20" t="s">
        <v>38</v>
      </c>
      <c r="B30" s="73">
        <f>B25</f>
        <v>3100.85</v>
      </c>
      <c r="C30" s="20" t="s">
        <v>39</v>
      </c>
      <c r="D30" s="73">
        <f>D25</f>
        <v>3100.85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27" customHeight="1">
      <c r="A31" s="30"/>
      <c r="B31" s="75"/>
      <c r="C31" s="17"/>
      <c r="D31" s="75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27.75" customHeight="1">
      <c r="A32" s="1"/>
      <c r="B32" s="76"/>
      <c r="C32" s="1"/>
      <c r="D32" s="76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27.75" customHeight="1">
      <c r="A33" s="3"/>
      <c r="B33" s="77"/>
      <c r="C33" s="4"/>
      <c r="D33" s="7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77"/>
      <c r="C34" s="4"/>
      <c r="D34" s="7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77"/>
      <c r="C35" s="4"/>
      <c r="D35" s="7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77"/>
      <c r="C36" s="4"/>
      <c r="D36" s="7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10.83203125" style="53" customWidth="1"/>
    <col min="2" max="4" width="9.5" style="53" customWidth="1"/>
    <col min="5" max="5" width="12.5" style="53" customWidth="1"/>
    <col min="6" max="6" width="10.66015625" style="53" customWidth="1"/>
    <col min="7" max="7" width="12.33203125" style="53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13" width="8.66015625" style="1" customWidth="1"/>
    <col min="14" max="17" width="9" style="1" hidden="1" customWidth="1"/>
    <col min="18" max="247" width="9" style="1" customWidth="1"/>
    <col min="248" max="16384" width="9.16015625" style="51" bestFit="1" customWidth="1"/>
  </cols>
  <sheetData>
    <row r="1" spans="1:12" s="48" customFormat="1" ht="27" customHeight="1">
      <c r="A1" s="32"/>
      <c r="B1" s="47"/>
      <c r="C1" s="47"/>
      <c r="D1" s="47"/>
      <c r="E1" s="47"/>
      <c r="F1" s="47"/>
      <c r="G1" s="47"/>
      <c r="H1" s="47"/>
      <c r="J1" s="47"/>
      <c r="K1" s="47"/>
      <c r="L1" s="47"/>
    </row>
    <row r="2" spans="1:12" s="12" customFormat="1" ht="40.5" customHeight="1">
      <c r="A2" s="132" t="s">
        <v>122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2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7" customFormat="1" ht="21.75" customHeight="1">
      <c r="A4" s="49"/>
      <c r="B4" s="49"/>
      <c r="C4" s="49"/>
      <c r="D4" s="49"/>
      <c r="E4" s="49"/>
      <c r="F4" s="49"/>
      <c r="G4" s="49"/>
      <c r="H4" s="49"/>
      <c r="J4" s="49"/>
      <c r="K4" s="49"/>
      <c r="L4" s="49" t="s">
        <v>0</v>
      </c>
    </row>
    <row r="5" spans="1:12" s="46" customFormat="1" ht="29.25" customHeight="1">
      <c r="A5" s="131" t="s">
        <v>40</v>
      </c>
      <c r="B5" s="131" t="s">
        <v>41</v>
      </c>
      <c r="C5" s="131"/>
      <c r="D5" s="131"/>
      <c r="E5" s="131" t="s">
        <v>42</v>
      </c>
      <c r="F5" s="131"/>
      <c r="G5" s="131" t="s">
        <v>43</v>
      </c>
      <c r="H5" s="131" t="s">
        <v>44</v>
      </c>
      <c r="I5" s="131" t="s">
        <v>45</v>
      </c>
      <c r="J5" s="131" t="s">
        <v>46</v>
      </c>
      <c r="K5" s="131" t="s">
        <v>47</v>
      </c>
      <c r="L5" s="131" t="s">
        <v>48</v>
      </c>
    </row>
    <row r="6" spans="1:12" s="46" customFormat="1" ht="29.25" customHeight="1">
      <c r="A6" s="131"/>
      <c r="B6" s="131" t="s">
        <v>49</v>
      </c>
      <c r="C6" s="131" t="s">
        <v>50</v>
      </c>
      <c r="D6" s="133" t="s">
        <v>51</v>
      </c>
      <c r="E6" s="131" t="s">
        <v>49</v>
      </c>
      <c r="F6" s="134" t="s">
        <v>52</v>
      </c>
      <c r="G6" s="131"/>
      <c r="H6" s="131"/>
      <c r="I6" s="131"/>
      <c r="J6" s="131"/>
      <c r="K6" s="131"/>
      <c r="L6" s="131"/>
    </row>
    <row r="7" spans="1:12" s="46" customFormat="1" ht="39.75" customHeight="1">
      <c r="A7" s="131"/>
      <c r="B7" s="131"/>
      <c r="C7" s="131"/>
      <c r="D7" s="133"/>
      <c r="E7" s="131"/>
      <c r="F7" s="134"/>
      <c r="G7" s="131"/>
      <c r="H7" s="131"/>
      <c r="I7" s="131"/>
      <c r="J7" s="131"/>
      <c r="K7" s="131"/>
      <c r="L7" s="131"/>
    </row>
    <row r="8" spans="1:247" s="14" customFormat="1" ht="33.75" customHeight="1">
      <c r="A8" s="50">
        <f>E8</f>
        <v>3100.85</v>
      </c>
      <c r="B8" s="50"/>
      <c r="C8" s="50"/>
      <c r="D8" s="50"/>
      <c r="E8" s="50">
        <v>3100.85</v>
      </c>
      <c r="F8" s="50"/>
      <c r="G8" s="50"/>
      <c r="H8" s="50"/>
      <c r="I8" s="50"/>
      <c r="J8" s="50"/>
      <c r="K8" s="50"/>
      <c r="L8" s="5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3" customFormat="1" ht="33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15" s="14" customFormat="1" ht="33.75" customHeight="1">
      <c r="A10" s="3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3"/>
      <c r="N10" s="13"/>
      <c r="O10" s="13"/>
    </row>
    <row r="11" spans="1:16" s="14" customFormat="1" ht="33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O11" s="13"/>
      <c r="P11" s="13"/>
    </row>
    <row r="12" spans="1:16" s="14" customFormat="1" ht="3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P12" s="13"/>
    </row>
    <row r="13" spans="1:12" ht="3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</sheetData>
  <mergeCells count="15"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  <mergeCell ref="L5:L7"/>
    <mergeCell ref="H5:H7"/>
    <mergeCell ref="I5:I7"/>
    <mergeCell ref="J5:J7"/>
    <mergeCell ref="K5:K7"/>
  </mergeCells>
  <printOptions horizontalCentered="1"/>
  <pageMargins left="0.8263888888888888" right="0.8263888888888888" top="0.9597222222222223" bottom="0.5902777777777778" header="0.5118055555555555" footer="0.511805555555555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Normal="75" zoomScaleSheetLayoutView="100" workbookViewId="0" topLeftCell="A2">
      <selection activeCell="D10" sqref="D10"/>
    </sheetView>
  </sheetViews>
  <sheetFormatPr defaultColWidth="9.16015625" defaultRowHeight="27.75" customHeight="1"/>
  <cols>
    <col min="1" max="1" width="40.5" style="52" customWidth="1"/>
    <col min="2" max="6" width="11.66015625" style="58" customWidth="1"/>
    <col min="7" max="7" width="14.33203125" style="58" customWidth="1"/>
    <col min="8" max="8" width="11.66015625" style="10" customWidth="1"/>
    <col min="9" max="248" width="10.66015625" style="10" customWidth="1"/>
  </cols>
  <sheetData>
    <row r="1" spans="1:8" s="48" customFormat="1" ht="27" customHeight="1">
      <c r="A1" s="32"/>
      <c r="B1" s="54"/>
      <c r="C1" s="54"/>
      <c r="D1" s="54"/>
      <c r="E1" s="54"/>
      <c r="F1" s="54"/>
      <c r="H1" s="54"/>
    </row>
    <row r="2" spans="1:12" s="6" customFormat="1" ht="48.75" customHeight="1">
      <c r="A2" s="5" t="s">
        <v>125</v>
      </c>
      <c r="B2" s="5"/>
      <c r="C2" s="5"/>
      <c r="D2" s="5"/>
      <c r="E2" s="5"/>
      <c r="F2" s="5"/>
      <c r="G2" s="55"/>
      <c r="H2" s="5"/>
      <c r="I2" s="56"/>
      <c r="J2" s="5"/>
      <c r="K2" s="56"/>
      <c r="L2" s="56"/>
    </row>
    <row r="3" spans="1:8" s="7" customFormat="1" ht="21.75" customHeight="1">
      <c r="A3" s="57"/>
      <c r="B3" s="57"/>
      <c r="C3" s="57"/>
      <c r="D3" s="57"/>
      <c r="E3" s="57"/>
      <c r="F3" s="57"/>
      <c r="H3" s="57" t="s">
        <v>0</v>
      </c>
    </row>
    <row r="4" spans="1:8" s="13" customFormat="1" ht="29.25" customHeight="1">
      <c r="A4" s="130" t="s">
        <v>53</v>
      </c>
      <c r="B4" s="136" t="s">
        <v>54</v>
      </c>
      <c r="C4" s="137" t="s">
        <v>55</v>
      </c>
      <c r="D4" s="135" t="s">
        <v>56</v>
      </c>
      <c r="E4" s="135" t="s">
        <v>57</v>
      </c>
      <c r="F4" s="135" t="s">
        <v>58</v>
      </c>
      <c r="G4" s="135" t="s">
        <v>59</v>
      </c>
      <c r="H4" s="135" t="s">
        <v>60</v>
      </c>
    </row>
    <row r="5" spans="1:8" s="13" customFormat="1" ht="29.25" customHeight="1">
      <c r="A5" s="130"/>
      <c r="B5" s="136"/>
      <c r="C5" s="138"/>
      <c r="D5" s="135"/>
      <c r="E5" s="135"/>
      <c r="F5" s="135"/>
      <c r="G5" s="135"/>
      <c r="H5" s="135"/>
    </row>
    <row r="6" spans="1:8" s="13" customFormat="1" ht="29.25" customHeight="1">
      <c r="A6" s="130"/>
      <c r="B6" s="136"/>
      <c r="C6" s="139"/>
      <c r="D6" s="135"/>
      <c r="E6" s="135"/>
      <c r="F6" s="135"/>
      <c r="G6" s="135"/>
      <c r="H6" s="135"/>
    </row>
    <row r="7" spans="1:248" s="8" customFormat="1" ht="47.25" customHeight="1">
      <c r="A7" s="31" t="s">
        <v>61</v>
      </c>
      <c r="B7" s="73">
        <f>B8+B9+B10+B11+B12</f>
        <v>3100.85</v>
      </c>
      <c r="C7" s="73">
        <f>C8+C9+C10+C11+C12</f>
        <v>2523.1</v>
      </c>
      <c r="D7" s="73">
        <f>D8+D9+D10+D11+D12</f>
        <v>577.75</v>
      </c>
      <c r="E7" s="73"/>
      <c r="F7" s="73"/>
      <c r="G7" s="81"/>
      <c r="H7" s="7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22" t="s">
        <v>6</v>
      </c>
      <c r="B8" s="73">
        <f>C8+D8</f>
        <v>1421.05</v>
      </c>
      <c r="C8" s="91">
        <v>1228.23</v>
      </c>
      <c r="D8" s="73">
        <v>192.82</v>
      </c>
      <c r="E8" s="73"/>
      <c r="F8" s="73"/>
      <c r="G8" s="81"/>
      <c r="H8" s="73"/>
      <c r="I8" s="8"/>
    </row>
    <row r="9" spans="1:8" ht="47.25" customHeight="1">
      <c r="A9" s="22" t="s">
        <v>62</v>
      </c>
      <c r="B9" s="73">
        <f>C9+D9</f>
        <v>60</v>
      </c>
      <c r="C9" s="92"/>
      <c r="D9" s="73">
        <v>60</v>
      </c>
      <c r="E9" s="73"/>
      <c r="F9" s="73"/>
      <c r="G9" s="81"/>
      <c r="H9" s="73"/>
    </row>
    <row r="10" spans="1:8" ht="47.25" customHeight="1">
      <c r="A10" s="23" t="s">
        <v>63</v>
      </c>
      <c r="B10" s="73">
        <f>C10+D10</f>
        <v>326.37</v>
      </c>
      <c r="C10" s="92">
        <v>316.37</v>
      </c>
      <c r="D10" s="73">
        <v>10</v>
      </c>
      <c r="E10" s="73"/>
      <c r="F10" s="73"/>
      <c r="G10" s="81"/>
      <c r="H10" s="73"/>
    </row>
    <row r="11" spans="1:8" ht="47.25" customHeight="1">
      <c r="A11" s="22" t="s">
        <v>64</v>
      </c>
      <c r="B11" s="73">
        <f>C11+D11</f>
        <v>108.85</v>
      </c>
      <c r="C11" s="92">
        <v>108.85</v>
      </c>
      <c r="D11" s="73"/>
      <c r="E11" s="73"/>
      <c r="F11" s="73"/>
      <c r="G11" s="81"/>
      <c r="H11" s="73"/>
    </row>
    <row r="12" spans="1:8" ht="47.25" customHeight="1">
      <c r="A12" s="22" t="s">
        <v>65</v>
      </c>
      <c r="B12" s="73">
        <f>C12+D12</f>
        <v>1184.58</v>
      </c>
      <c r="C12" s="92">
        <v>869.65</v>
      </c>
      <c r="D12" s="73">
        <v>314.93</v>
      </c>
      <c r="E12" s="73"/>
      <c r="F12" s="73"/>
      <c r="G12" s="81"/>
      <c r="H12" s="73"/>
    </row>
  </sheetData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4"/>
  <sheetViews>
    <sheetView showGridLines="0" showZeros="0" view="pageBreakPreview" zoomScaleNormal="130" zoomScaleSheetLayoutView="100" workbookViewId="0" topLeftCell="A1">
      <selection activeCell="C6" sqref="C6:D6"/>
    </sheetView>
  </sheetViews>
  <sheetFormatPr defaultColWidth="9.16015625" defaultRowHeight="27.75" customHeight="1"/>
  <cols>
    <col min="1" max="1" width="50" style="10" customWidth="1"/>
    <col min="2" max="4" width="19.33203125" style="83" customWidth="1"/>
    <col min="5" max="5" width="28.66015625" style="10" customWidth="1"/>
    <col min="6" max="243" width="7.66015625" style="10" customWidth="1"/>
  </cols>
  <sheetData>
    <row r="1" ht="15.75" customHeight="1">
      <c r="A1" s="32"/>
    </row>
    <row r="2" spans="1:5" s="6" customFormat="1" ht="24" customHeight="1">
      <c r="A2" s="5" t="s">
        <v>126</v>
      </c>
      <c r="B2" s="5"/>
      <c r="C2" s="5"/>
      <c r="D2" s="5"/>
      <c r="E2" s="5"/>
    </row>
    <row r="3" spans="2:5" s="7" customFormat="1" ht="24.75" customHeight="1">
      <c r="B3" s="57"/>
      <c r="C3" s="57"/>
      <c r="D3" s="57"/>
      <c r="E3" s="7" t="s">
        <v>0</v>
      </c>
    </row>
    <row r="4" spans="1:243" s="9" customFormat="1" ht="30" customHeight="1">
      <c r="A4" s="130" t="s">
        <v>66</v>
      </c>
      <c r="B4" s="84" t="s">
        <v>67</v>
      </c>
      <c r="C4" s="84"/>
      <c r="D4" s="84"/>
      <c r="E4" s="141" t="s">
        <v>68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0" customHeight="1">
      <c r="A5" s="140"/>
      <c r="B5" s="11" t="s">
        <v>69</v>
      </c>
      <c r="C5" s="11" t="s">
        <v>55</v>
      </c>
      <c r="D5" s="11" t="s">
        <v>56</v>
      </c>
      <c r="E5" s="1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0" customHeight="1">
      <c r="A6" s="31" t="s">
        <v>61</v>
      </c>
      <c r="B6" s="85">
        <f>C6+D6</f>
        <v>3100.85</v>
      </c>
      <c r="C6" s="93">
        <f>C7+C16+C22+C27+C13</f>
        <v>2523.1</v>
      </c>
      <c r="D6" s="93">
        <f>D7+D16+D22+D27+D13</f>
        <v>577.75</v>
      </c>
      <c r="E6" s="2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0" customHeight="1">
      <c r="A7" s="29" t="s">
        <v>70</v>
      </c>
      <c r="B7" s="85">
        <f aca="true" t="shared" si="0" ref="B7:B31">C7+D7</f>
        <v>1421.05</v>
      </c>
      <c r="C7" s="85">
        <f>C8+C11</f>
        <v>1228.23</v>
      </c>
      <c r="D7" s="85">
        <f>D8+D11</f>
        <v>192.82</v>
      </c>
      <c r="E7" s="28"/>
    </row>
    <row r="8" spans="1:5" ht="30" customHeight="1">
      <c r="A8" s="87" t="s">
        <v>71</v>
      </c>
      <c r="B8" s="85">
        <f t="shared" si="0"/>
        <v>1367.3999999999999</v>
      </c>
      <c r="C8" s="86">
        <f>C9+C10</f>
        <v>1174.58</v>
      </c>
      <c r="D8" s="86">
        <f>D9+D10</f>
        <v>192.82</v>
      </c>
      <c r="E8" s="28"/>
    </row>
    <row r="9" spans="1:5" ht="30" customHeight="1">
      <c r="A9" s="11" t="s">
        <v>72</v>
      </c>
      <c r="B9" s="85">
        <f t="shared" si="0"/>
        <v>1252.58</v>
      </c>
      <c r="C9" s="86">
        <v>1174.58</v>
      </c>
      <c r="D9" s="86">
        <v>78</v>
      </c>
      <c r="E9" s="28"/>
    </row>
    <row r="10" spans="1:5" ht="30" customHeight="1">
      <c r="A10" s="11" t="s">
        <v>73</v>
      </c>
      <c r="B10" s="85">
        <f t="shared" si="0"/>
        <v>114.82</v>
      </c>
      <c r="C10" s="86"/>
      <c r="D10" s="86">
        <v>114.82</v>
      </c>
      <c r="E10" s="28"/>
    </row>
    <row r="11" spans="1:5" ht="30" customHeight="1">
      <c r="A11" s="21" t="s">
        <v>74</v>
      </c>
      <c r="B11" s="85">
        <f t="shared" si="0"/>
        <v>53.65</v>
      </c>
      <c r="C11" s="86">
        <f>C12</f>
        <v>53.65</v>
      </c>
      <c r="D11" s="86"/>
      <c r="E11" s="28"/>
    </row>
    <row r="12" spans="1:5" ht="30" customHeight="1">
      <c r="A12" s="33" t="s">
        <v>75</v>
      </c>
      <c r="B12" s="85">
        <f t="shared" si="0"/>
        <v>53.65</v>
      </c>
      <c r="C12" s="86">
        <v>53.65</v>
      </c>
      <c r="D12" s="86"/>
      <c r="E12" s="28"/>
    </row>
    <row r="13" spans="1:5" ht="30" customHeight="1">
      <c r="A13" s="33" t="s">
        <v>76</v>
      </c>
      <c r="B13" s="85">
        <f t="shared" si="0"/>
        <v>60</v>
      </c>
      <c r="C13" s="86"/>
      <c r="D13" s="86">
        <f>D14</f>
        <v>60</v>
      </c>
      <c r="E13" s="28"/>
    </row>
    <row r="14" spans="1:5" ht="30" customHeight="1">
      <c r="A14" s="33" t="s">
        <v>77</v>
      </c>
      <c r="B14" s="85">
        <f t="shared" si="0"/>
        <v>60</v>
      </c>
      <c r="C14" s="86"/>
      <c r="D14" s="86">
        <f>D15</f>
        <v>60</v>
      </c>
      <c r="E14" s="28"/>
    </row>
    <row r="15" spans="1:5" ht="30" customHeight="1">
      <c r="A15" s="33" t="s">
        <v>78</v>
      </c>
      <c r="B15" s="85">
        <f t="shared" si="0"/>
        <v>60</v>
      </c>
      <c r="C15" s="86"/>
      <c r="D15" s="86">
        <v>60</v>
      </c>
      <c r="E15" s="28"/>
    </row>
    <row r="16" spans="1:5" ht="30" customHeight="1">
      <c r="A16" s="87" t="s">
        <v>79</v>
      </c>
      <c r="B16" s="85">
        <f t="shared" si="0"/>
        <v>326.37</v>
      </c>
      <c r="C16" s="93">
        <f>C17+C19</f>
        <v>316.37</v>
      </c>
      <c r="D16" s="93">
        <f>D17+D19</f>
        <v>10</v>
      </c>
      <c r="E16" s="28"/>
    </row>
    <row r="17" spans="1:5" ht="30" customHeight="1">
      <c r="A17" s="82" t="s">
        <v>80</v>
      </c>
      <c r="B17" s="85">
        <f t="shared" si="0"/>
        <v>120.83</v>
      </c>
      <c r="C17" s="86">
        <f>C18</f>
        <v>110.83</v>
      </c>
      <c r="D17" s="86">
        <f>D18</f>
        <v>10</v>
      </c>
      <c r="E17" s="28"/>
    </row>
    <row r="18" spans="1:5" ht="30" customHeight="1">
      <c r="A18" s="33" t="s">
        <v>81</v>
      </c>
      <c r="B18" s="85">
        <f t="shared" si="0"/>
        <v>120.83</v>
      </c>
      <c r="C18" s="86">
        <v>110.83</v>
      </c>
      <c r="D18" s="86">
        <v>10</v>
      </c>
      <c r="E18" s="28"/>
    </row>
    <row r="19" spans="1:5" ht="30" customHeight="1">
      <c r="A19" s="119" t="s">
        <v>127</v>
      </c>
      <c r="B19" s="85">
        <f t="shared" si="0"/>
        <v>205.54</v>
      </c>
      <c r="C19" s="117">
        <v>205.54</v>
      </c>
      <c r="D19" s="118">
        <v>0</v>
      </c>
      <c r="E19" s="28"/>
    </row>
    <row r="20" spans="1:5" ht="30" customHeight="1">
      <c r="A20" s="119" t="s">
        <v>128</v>
      </c>
      <c r="B20" s="85">
        <f t="shared" si="0"/>
        <v>191.66</v>
      </c>
      <c r="C20" s="117">
        <v>191.66</v>
      </c>
      <c r="D20" s="118">
        <v>0</v>
      </c>
      <c r="E20" s="28"/>
    </row>
    <row r="21" spans="1:5" ht="30" customHeight="1">
      <c r="A21" s="119" t="s">
        <v>129</v>
      </c>
      <c r="B21" s="85">
        <f t="shared" si="0"/>
        <v>13.88</v>
      </c>
      <c r="C21" s="117">
        <v>13.88</v>
      </c>
      <c r="D21" s="118">
        <v>0</v>
      </c>
      <c r="E21" s="28"/>
    </row>
    <row r="22" spans="1:5" ht="30" customHeight="1">
      <c r="A22" s="33" t="s">
        <v>82</v>
      </c>
      <c r="B22" s="85">
        <f t="shared" si="0"/>
        <v>108.85</v>
      </c>
      <c r="C22" s="86">
        <f>C23</f>
        <v>108.85</v>
      </c>
      <c r="D22" s="86"/>
      <c r="E22" s="28"/>
    </row>
    <row r="23" spans="1:5" ht="30" customHeight="1">
      <c r="A23" s="34" t="s">
        <v>83</v>
      </c>
      <c r="B23" s="85">
        <f t="shared" si="0"/>
        <v>108.85</v>
      </c>
      <c r="C23" s="86">
        <f>C24+C25+C26</f>
        <v>108.85</v>
      </c>
      <c r="D23" s="86"/>
      <c r="E23" s="28"/>
    </row>
    <row r="24" spans="1:5" ht="30" customHeight="1">
      <c r="A24" s="31" t="s">
        <v>84</v>
      </c>
      <c r="B24" s="85">
        <f t="shared" si="0"/>
        <v>86.19</v>
      </c>
      <c r="C24" s="86">
        <v>86.19</v>
      </c>
      <c r="D24" s="86"/>
      <c r="E24" s="28"/>
    </row>
    <row r="25" spans="1:5" ht="30" customHeight="1">
      <c r="A25" s="11" t="s">
        <v>85</v>
      </c>
      <c r="B25" s="85">
        <f t="shared" si="0"/>
        <v>11.87</v>
      </c>
      <c r="C25" s="86">
        <v>11.87</v>
      </c>
      <c r="D25" s="86"/>
      <c r="E25" s="28"/>
    </row>
    <row r="26" spans="1:5" ht="30" customHeight="1">
      <c r="A26" s="11" t="s">
        <v>86</v>
      </c>
      <c r="B26" s="85">
        <f t="shared" si="0"/>
        <v>10.79</v>
      </c>
      <c r="C26" s="86">
        <v>10.79</v>
      </c>
      <c r="D26" s="86"/>
      <c r="E26" s="28"/>
    </row>
    <row r="27" spans="1:5" ht="30" customHeight="1">
      <c r="A27" s="21" t="s">
        <v>87</v>
      </c>
      <c r="B27" s="85">
        <f t="shared" si="0"/>
        <v>1184.5800000000002</v>
      </c>
      <c r="C27" s="86">
        <f>C28</f>
        <v>869.6500000000001</v>
      </c>
      <c r="D27" s="86">
        <f>D28</f>
        <v>314.93</v>
      </c>
      <c r="E27" s="28"/>
    </row>
    <row r="28" spans="1:5" ht="30" customHeight="1">
      <c r="A28" s="11" t="s">
        <v>88</v>
      </c>
      <c r="B28" s="85">
        <f t="shared" si="0"/>
        <v>1184.5800000000002</v>
      </c>
      <c r="C28" s="86">
        <f>C29+C30+C31</f>
        <v>869.6500000000001</v>
      </c>
      <c r="D28" s="86">
        <f>D29+D30+D31</f>
        <v>314.93</v>
      </c>
      <c r="E28" s="28"/>
    </row>
    <row r="29" spans="1:5" ht="30" customHeight="1">
      <c r="A29" s="11" t="s">
        <v>72</v>
      </c>
      <c r="B29" s="85">
        <f t="shared" si="0"/>
        <v>697.82</v>
      </c>
      <c r="C29" s="86">
        <v>627.82</v>
      </c>
      <c r="D29" s="86">
        <v>70</v>
      </c>
      <c r="E29" s="28"/>
    </row>
    <row r="30" spans="1:5" ht="30" customHeight="1">
      <c r="A30" s="11" t="s">
        <v>89</v>
      </c>
      <c r="B30" s="85">
        <f t="shared" si="0"/>
        <v>0</v>
      </c>
      <c r="C30" s="86"/>
      <c r="D30" s="86"/>
      <c r="E30" s="28"/>
    </row>
    <row r="31" spans="1:5" ht="30" customHeight="1">
      <c r="A31" s="11" t="s">
        <v>90</v>
      </c>
      <c r="B31" s="85">
        <f t="shared" si="0"/>
        <v>486.76</v>
      </c>
      <c r="C31" s="86">
        <v>241.83</v>
      </c>
      <c r="D31" s="86">
        <v>244.93</v>
      </c>
      <c r="E31" s="28"/>
    </row>
    <row r="32" spans="1:5" ht="6.75" customHeight="1">
      <c r="A32" s="88"/>
      <c r="B32" s="89"/>
      <c r="C32" s="89"/>
      <c r="D32" s="89"/>
      <c r="E32" s="90"/>
    </row>
    <row r="33" spans="1:5" ht="6" customHeight="1">
      <c r="A33" s="88"/>
      <c r="B33" s="89"/>
      <c r="C33" s="89"/>
      <c r="D33" s="89"/>
      <c r="E33" s="90"/>
    </row>
    <row r="34" ht="22.5" customHeight="1">
      <c r="A34" s="30" t="s">
        <v>91</v>
      </c>
    </row>
  </sheetData>
  <mergeCells count="2">
    <mergeCell ref="A4:A5"/>
    <mergeCell ref="E4:E5"/>
  </mergeCells>
  <printOptions horizontalCentered="1"/>
  <pageMargins left="0.8267716535433072" right="0.8267716535433072" top="0.984251968503937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39"/>
  <sheetViews>
    <sheetView showGridLines="0" showZeros="0" view="pageBreakPreview" zoomScaleNormal="130" zoomScaleSheetLayoutView="100" workbookViewId="0" topLeftCell="A2">
      <selection activeCell="D19" sqref="D19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32"/>
    </row>
    <row r="2" spans="1:243" ht="39.75" customHeight="1">
      <c r="A2" s="5" t="s">
        <v>147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30" t="s">
        <v>66</v>
      </c>
      <c r="B4" s="26" t="s">
        <v>67</v>
      </c>
      <c r="C4" s="26"/>
      <c r="D4" s="26"/>
      <c r="E4" s="141" t="s">
        <v>68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130"/>
      <c r="B5" s="11" t="s">
        <v>69</v>
      </c>
      <c r="C5" s="11" t="s">
        <v>92</v>
      </c>
      <c r="D5" s="11" t="s">
        <v>93</v>
      </c>
      <c r="E5" s="1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1" t="s">
        <v>61</v>
      </c>
      <c r="B6" s="93">
        <f>C6+D6</f>
        <v>2533.1000000000004</v>
      </c>
      <c r="C6" s="93">
        <f>C7+C17+C19</f>
        <v>2329.82</v>
      </c>
      <c r="D6" s="93">
        <f>D19</f>
        <v>203.28</v>
      </c>
      <c r="E6" s="2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29" t="s">
        <v>94</v>
      </c>
      <c r="B7" s="93">
        <f>C7+D7</f>
        <v>2287.05</v>
      </c>
      <c r="C7" s="93">
        <f>SUM(C8:C16)</f>
        <v>2287.05</v>
      </c>
      <c r="D7" s="93">
        <f>SUM(D8:D18)</f>
        <v>0</v>
      </c>
      <c r="E7" s="2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29" t="s">
        <v>95</v>
      </c>
      <c r="B8" s="93">
        <f aca="true" t="shared" si="0" ref="B8:B37">C8+D8</f>
        <v>387.64</v>
      </c>
      <c r="C8" s="93">
        <v>387.64</v>
      </c>
      <c r="D8" s="93"/>
      <c r="E8" s="2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29" t="s">
        <v>96</v>
      </c>
      <c r="B9" s="93">
        <f t="shared" si="0"/>
        <v>773.23</v>
      </c>
      <c r="C9" s="93">
        <v>773.23</v>
      </c>
      <c r="D9" s="93"/>
      <c r="E9" s="2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29" t="s">
        <v>97</v>
      </c>
      <c r="B10" s="93">
        <f t="shared" si="0"/>
        <v>61.68</v>
      </c>
      <c r="C10" s="93">
        <v>61.68</v>
      </c>
      <c r="D10" s="93"/>
      <c r="E10" s="2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29" t="s">
        <v>98</v>
      </c>
      <c r="B11" s="93">
        <f t="shared" si="0"/>
        <v>103.95</v>
      </c>
      <c r="C11" s="93">
        <v>103.95</v>
      </c>
      <c r="D11" s="93"/>
      <c r="E11" s="2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115" t="s">
        <v>130</v>
      </c>
      <c r="B12" s="93">
        <f t="shared" si="0"/>
        <v>191.66</v>
      </c>
      <c r="C12" s="116">
        <v>191.66</v>
      </c>
      <c r="D12" s="93"/>
      <c r="E12" s="2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115" t="s">
        <v>131</v>
      </c>
      <c r="B13" s="93">
        <f t="shared" si="0"/>
        <v>13.88</v>
      </c>
      <c r="C13" s="116">
        <v>13.88</v>
      </c>
      <c r="D13" s="93"/>
      <c r="E13" s="2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115" t="s">
        <v>148</v>
      </c>
      <c r="B14" s="93">
        <f t="shared" si="0"/>
        <v>98.06</v>
      </c>
      <c r="C14" s="116">
        <v>98.06</v>
      </c>
      <c r="D14" s="93"/>
      <c r="E14" s="2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115" t="s">
        <v>149</v>
      </c>
      <c r="B15" s="93">
        <f t="shared" si="0"/>
        <v>35.88</v>
      </c>
      <c r="C15" s="116">
        <v>35.88</v>
      </c>
      <c r="D15" s="93"/>
      <c r="E15" s="2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115" t="s">
        <v>150</v>
      </c>
      <c r="B16" s="93">
        <f t="shared" si="0"/>
        <v>621.07</v>
      </c>
      <c r="C16" s="116">
        <v>621.07</v>
      </c>
      <c r="D16" s="93"/>
      <c r="E16" s="2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29" t="s">
        <v>144</v>
      </c>
      <c r="B17" s="93">
        <f>C17</f>
        <v>42.77</v>
      </c>
      <c r="C17" s="93">
        <f>SUM(C18:C18)</f>
        <v>42.77</v>
      </c>
      <c r="D17" s="93"/>
      <c r="E17" s="2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29" t="s">
        <v>132</v>
      </c>
      <c r="B18" s="93">
        <f t="shared" si="0"/>
        <v>42.77</v>
      </c>
      <c r="C18" s="93">
        <v>42.77</v>
      </c>
      <c r="D18" s="93"/>
      <c r="E18" s="2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29" t="s">
        <v>99</v>
      </c>
      <c r="B19" s="93">
        <f t="shared" si="0"/>
        <v>203.28</v>
      </c>
      <c r="C19" s="93">
        <f>SUM(C20:C37)</f>
        <v>0</v>
      </c>
      <c r="D19" s="93">
        <f>SUM(D20:D37)</f>
        <v>203.28</v>
      </c>
      <c r="E19" s="2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29" t="s">
        <v>133</v>
      </c>
      <c r="B20" s="93">
        <f t="shared" si="0"/>
        <v>127.05</v>
      </c>
      <c r="C20" s="94"/>
      <c r="D20" s="93">
        <v>127.05</v>
      </c>
      <c r="E20" s="2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29" t="s">
        <v>100</v>
      </c>
      <c r="B21" s="93">
        <f t="shared" si="0"/>
        <v>2.9</v>
      </c>
      <c r="C21" s="94"/>
      <c r="D21" s="93">
        <v>2.9</v>
      </c>
      <c r="E21" s="2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29" t="s">
        <v>134</v>
      </c>
      <c r="B22" s="93">
        <f t="shared" si="0"/>
        <v>11.05</v>
      </c>
      <c r="C22" s="94"/>
      <c r="D22" s="93">
        <v>11.05</v>
      </c>
      <c r="E22" s="2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29" t="s">
        <v>101</v>
      </c>
      <c r="B23" s="93">
        <f t="shared" si="0"/>
        <v>10.56</v>
      </c>
      <c r="C23" s="94"/>
      <c r="D23" s="93">
        <v>10.56</v>
      </c>
      <c r="E23" s="2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29" t="s">
        <v>102</v>
      </c>
      <c r="B24" s="93">
        <f t="shared" si="0"/>
        <v>12.25</v>
      </c>
      <c r="C24" s="94"/>
      <c r="D24" s="93">
        <v>12.25</v>
      </c>
      <c r="E24" s="2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29" t="s">
        <v>135</v>
      </c>
      <c r="B25" s="93">
        <f t="shared" si="0"/>
        <v>0</v>
      </c>
      <c r="C25" s="94"/>
      <c r="D25" s="93"/>
      <c r="E25" s="2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29" t="s">
        <v>136</v>
      </c>
      <c r="B26" s="93">
        <f t="shared" si="0"/>
        <v>0</v>
      </c>
      <c r="C26" s="94"/>
      <c r="D26" s="93"/>
      <c r="E26" s="2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29" t="s">
        <v>103</v>
      </c>
      <c r="B27" s="93">
        <f t="shared" si="0"/>
        <v>0</v>
      </c>
      <c r="C27" s="94"/>
      <c r="D27" s="93"/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29" t="s">
        <v>151</v>
      </c>
      <c r="B28" s="93">
        <f t="shared" si="0"/>
        <v>9</v>
      </c>
      <c r="C28" s="94"/>
      <c r="D28" s="93">
        <v>9</v>
      </c>
      <c r="E28" s="2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29" t="s">
        <v>137</v>
      </c>
      <c r="B29" s="93">
        <f t="shared" si="0"/>
        <v>0</v>
      </c>
      <c r="C29" s="94"/>
      <c r="D29" s="93"/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29" t="s">
        <v>138</v>
      </c>
      <c r="B30" s="93">
        <f t="shared" si="0"/>
        <v>0</v>
      </c>
      <c r="C30" s="94"/>
      <c r="D30" s="93"/>
      <c r="E30" s="2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4.5" customHeight="1">
      <c r="A31" s="120" t="s">
        <v>139</v>
      </c>
      <c r="B31" s="93">
        <f t="shared" si="0"/>
        <v>0</v>
      </c>
      <c r="C31" s="94"/>
      <c r="D31" s="93"/>
      <c r="E31" s="2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4.5" customHeight="1">
      <c r="A32" s="120" t="s">
        <v>140</v>
      </c>
      <c r="B32" s="93">
        <f t="shared" si="0"/>
        <v>0</v>
      </c>
      <c r="C32" s="94"/>
      <c r="D32" s="93"/>
      <c r="E32" s="2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4.5" customHeight="1">
      <c r="A33" s="120" t="s">
        <v>141</v>
      </c>
      <c r="B33" s="93">
        <f t="shared" si="0"/>
        <v>19.5</v>
      </c>
      <c r="C33" s="94"/>
      <c r="D33" s="93">
        <v>19.5</v>
      </c>
      <c r="E33" s="2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4.5" customHeight="1">
      <c r="A34" s="29" t="s">
        <v>142</v>
      </c>
      <c r="B34" s="93">
        <f t="shared" si="0"/>
        <v>0</v>
      </c>
      <c r="C34" s="94"/>
      <c r="D34" s="93"/>
      <c r="E34" s="2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4.5" customHeight="1">
      <c r="A35" s="29" t="s">
        <v>152</v>
      </c>
      <c r="B35" s="93">
        <f t="shared" si="0"/>
        <v>2.76</v>
      </c>
      <c r="C35" s="94"/>
      <c r="D35" s="93">
        <v>2.76</v>
      </c>
      <c r="E35" s="2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4.5" customHeight="1">
      <c r="A36" s="29" t="s">
        <v>153</v>
      </c>
      <c r="B36" s="93">
        <f t="shared" si="0"/>
        <v>1.8</v>
      </c>
      <c r="C36" s="94"/>
      <c r="D36" s="93">
        <v>1.8</v>
      </c>
      <c r="E36" s="2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4.5" customHeight="1">
      <c r="A37" s="29" t="s">
        <v>143</v>
      </c>
      <c r="B37" s="93">
        <f t="shared" si="0"/>
        <v>6.41</v>
      </c>
      <c r="C37" s="94"/>
      <c r="D37" s="93">
        <v>6.41</v>
      </c>
      <c r="E37" s="2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5" ht="34.5" customHeight="1">
      <c r="A38" s="31" t="s">
        <v>104</v>
      </c>
      <c r="B38" s="93"/>
      <c r="C38" s="93"/>
      <c r="D38" s="93"/>
      <c r="E38" s="28"/>
    </row>
    <row r="39" ht="29.25" customHeight="1">
      <c r="A39" s="30" t="s">
        <v>105</v>
      </c>
    </row>
  </sheetData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">
      <selection activeCell="A2" sqref="A2"/>
    </sheetView>
  </sheetViews>
  <sheetFormatPr defaultColWidth="9.16015625" defaultRowHeight="27.75" customHeight="1"/>
  <cols>
    <col min="1" max="1" width="21.16015625" style="10" customWidth="1"/>
    <col min="2" max="4" width="19.33203125" style="10" customWidth="1"/>
    <col min="5" max="5" width="26.16015625" style="10" customWidth="1"/>
    <col min="6" max="243" width="7.66015625" style="10" customWidth="1"/>
  </cols>
  <sheetData>
    <row r="1" ht="27.75" customHeight="1">
      <c r="A1" s="32"/>
    </row>
    <row r="2" spans="1:5" s="6" customFormat="1" ht="34.5" customHeight="1">
      <c r="A2" s="121" t="s">
        <v>146</v>
      </c>
      <c r="B2" s="122"/>
      <c r="C2" s="122"/>
      <c r="D2" s="122"/>
      <c r="E2" s="122"/>
    </row>
    <row r="3" s="7" customFormat="1" ht="30.75" customHeight="1">
      <c r="E3" s="7" t="s">
        <v>0</v>
      </c>
    </row>
    <row r="4" spans="1:243" s="9" customFormat="1" ht="39.75" customHeight="1">
      <c r="A4" s="130" t="s">
        <v>66</v>
      </c>
      <c r="B4" s="26" t="s">
        <v>67</v>
      </c>
      <c r="C4" s="26"/>
      <c r="D4" s="26"/>
      <c r="E4" s="141" t="s">
        <v>68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40"/>
      <c r="B5" s="11" t="s">
        <v>69</v>
      </c>
      <c r="C5" s="11" t="s">
        <v>55</v>
      </c>
      <c r="D5" s="11" t="s">
        <v>56</v>
      </c>
      <c r="E5" s="1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107" t="s">
        <v>119</v>
      </c>
      <c r="B6" s="108">
        <v>0</v>
      </c>
      <c r="C6" s="109"/>
      <c r="D6" s="109"/>
      <c r="E6" s="1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111"/>
      <c r="B7" s="108"/>
      <c r="C7" s="109"/>
      <c r="D7" s="109"/>
      <c r="E7" s="110"/>
    </row>
    <row r="8" spans="1:5" ht="34.5" customHeight="1">
      <c r="A8" s="112"/>
      <c r="B8" s="108"/>
      <c r="C8" s="109"/>
      <c r="D8" s="109"/>
      <c r="E8" s="110"/>
    </row>
    <row r="9" spans="1:5" ht="34.5" customHeight="1">
      <c r="A9" s="113"/>
      <c r="B9" s="108"/>
      <c r="C9" s="109"/>
      <c r="D9" s="109"/>
      <c r="E9" s="110"/>
    </row>
    <row r="10" spans="1:5" ht="34.5" customHeight="1">
      <c r="A10" s="107"/>
      <c r="B10" s="108"/>
      <c r="C10" s="109"/>
      <c r="D10" s="109"/>
      <c r="E10" s="110"/>
    </row>
    <row r="11" spans="1:5" ht="34.5" customHeight="1">
      <c r="A11" s="114"/>
      <c r="B11" s="108"/>
      <c r="C11" s="109"/>
      <c r="D11" s="109"/>
      <c r="E11" s="110"/>
    </row>
    <row r="12" spans="1:5" ht="34.5" customHeight="1">
      <c r="A12" s="112"/>
      <c r="B12" s="108"/>
      <c r="C12" s="109"/>
      <c r="D12" s="109"/>
      <c r="E12" s="110"/>
    </row>
    <row r="13" spans="1:5" ht="34.5" customHeight="1">
      <c r="A13" s="113"/>
      <c r="B13" s="108"/>
      <c r="C13" s="109"/>
      <c r="D13" s="109"/>
      <c r="E13" s="110"/>
    </row>
    <row r="14" spans="1:5" ht="34.5" customHeight="1">
      <c r="A14" s="107"/>
      <c r="B14" s="108"/>
      <c r="C14" s="109"/>
      <c r="D14" s="109"/>
      <c r="E14" s="110"/>
    </row>
    <row r="15" spans="1:5" ht="34.5" customHeight="1">
      <c r="A15" s="107"/>
      <c r="B15" s="108"/>
      <c r="C15" s="109"/>
      <c r="D15" s="109"/>
      <c r="E15" s="110"/>
    </row>
    <row r="16" spans="1:5" ht="34.5" customHeight="1">
      <c r="A16" s="107"/>
      <c r="B16" s="108"/>
      <c r="C16" s="109"/>
      <c r="D16" s="109"/>
      <c r="E16" s="110"/>
    </row>
    <row r="17" ht="27.75" customHeight="1">
      <c r="A17" s="30" t="s">
        <v>120</v>
      </c>
    </row>
  </sheetData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User</cp:lastModifiedBy>
  <cp:lastPrinted>2018-01-22T01:18:17Z</cp:lastPrinted>
  <dcterms:created xsi:type="dcterms:W3CDTF">2016-02-18T02:32:40Z</dcterms:created>
  <dcterms:modified xsi:type="dcterms:W3CDTF">2018-01-22T01:18:25Z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