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'3'!$A$1:$H$19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<sst xmlns="http://schemas.openxmlformats.org/spreadsheetml/2006/main" count="251" uniqueCount="156">
  <si>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</si>
  <si>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</si>
  <si>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</si>
  <si>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</si>
  <si>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</si>
  <si>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</si>
  <si>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</si>
  <si>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</si>
  <si>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</si>
  <si>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</si>
  <si>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</si>
  <si>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</si>
  <si>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</si>
  <si>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</si>
  <si>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</si>
  <si>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</si>
  <si>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</si>
  <si>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</si>
  <si>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</si>
  <si>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</si>
  <si>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</si>
  <si>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</si>
  <si>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</si>
  <si>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</si>
  <si>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</si>
  <si>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</si>
  <si>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</si>
  <si>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</si>
  <si>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</si>
  <si>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</si>
  <si>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</si>
  <si>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</si>
  <si>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</si>
  <si>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</si>
  <si>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</si>
  <si>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</si>
  <si>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</si>
  <si>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</si>
  <si>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</si>
  <si>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</si>
  <si>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</si>
  <si>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</si>
  <si>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</si>
  <si>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</si>
  <si>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</si>
  <si>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</si>
  <si>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</si>
  <si>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</si>
  <si>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</si>
  <si>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</si>
  <si>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</si>
  <si>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</si>
  <si>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</si>
  <si>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</si>
  <si>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</si>
  <si>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</si>
  <si>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</si>
  <si>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</si>
  <si>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</si>
  <si>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</si>
  <si>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</si>
  <si>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</si>
  <si>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</si>
  <si>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697005</t>
  </si>
  <si>
    <t>中共天津历史纪念馆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</si>
  <si>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</si>
  <si>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</si>
  <si>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</si>
  <si>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</si>
  <si>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</si>
  <si>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</si>
  <si>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</si>
  <si>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</si>
  <si>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</si>
  <si>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</si>
  <si>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文化旅游体育与传媒支出</t>
  </si>
  <si>
    <t xml:space="preserve">  文物</t>
  </si>
  <si>
    <t xml:space="preserve">    文物保护</t>
  </si>
  <si>
    <t xml:space="preserve">    博物馆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</si>
  <si>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</si>
  <si>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</si>
  <si>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</si>
  <si>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</si>
  <si>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</si>
  <si>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</si>
  <si>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</si>
  <si>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</si>
  <si>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合  计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</si>
  <si>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</si>
  <si>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</si>
  <si>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</si>
  <si>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</si>
  <si>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</si>
  <si>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</si>
  <si>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</si>
  <si>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</si>
  <si>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</si>
  <si>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</si>
  <si>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</si>
  <si>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</si>
  <si>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</si>
  <si>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</si>
  <si>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注：本表按支出功能分类填列，明细到类、款、项三级科目。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</si>
  <si>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</si>
  <si>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</si>
  <si>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</si>
  <si>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</si>
  <si>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</si>
  <si>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</si>
  <si>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</si>
  <si>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</si>
  <si>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</si>
  <si>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</si>
  <si>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</si>
  <si>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</si>
  <si>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</si>
  <si>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</si>
  <si>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</si>
  <si>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其他商品和服务支出</t>
  </si>
  <si>
    <t xml:space="preserve">  工会经费</t>
  </si>
  <si>
    <t>对个人和家庭的补助</t>
  </si>
  <si>
    <t xml:space="preserve">  退休费</t>
  </si>
  <si>
    <t xml:space="preserve">  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</si>
  <si>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</si>
  <si>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</si>
  <si>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</si>
  <si>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</si>
  <si>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</si>
  <si>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</si>
  <si>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</si>
  <si>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</si>
  <si>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</si>
  <si>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</si>
  <si>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备注：本部门2022年一般公共预算“三公”经费支出情况表为空表。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</si>
  <si>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</si>
  <si>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</si>
  <si>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</si>
  <si>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</si>
  <si>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注：本部门2022年政府性基金预算支出情况表为空表。</t>
  </si>
  <si>
    <t>附表9</t>
  </si>
  <si>
    <t>国有资本经营预算支出情况表</t>
  </si>
  <si>
    <t>本年国有资本经营基金预算支出</t>
  </si>
  <si>
    <t>注：本部门2022年国有资本经营预算支出情况表为空表。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</si>
  <si>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</si>
  <si>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</si>
  <si>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</si>
  <si>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</si>
  <si>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</si>
  <si>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</si>
  <si>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</si>
  <si>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</si>
  <si>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</si>
  <si>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</si>
  <si>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</si>
  <si>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 xml:space="preserve">    党史馆及北方局专项</t>
  </si>
  <si>
    <t xml:space="preserve">    文物保护专项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</si>
</sst>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* #,##0_-;\-&quot;$&quot;* #,##0_-;_-&quot;$&quot;* &quot;-&quot;_-;_-@_-"/>
    <numFmt numFmtId="178" formatCode="_-* #,##0&quot;$&quot;_-;\-* #,##0&quot;$&quot;_-;_-* &quot;-&quot;&quot;$&quot;_-;_-@_-"/>
    <numFmt numFmtId="179" formatCode="\$#,##0;\(\$#,##0\)"/>
    <numFmt numFmtId="180" formatCode="#,##0;\-#,##0;&quot;-&quot;"/>
    <numFmt numFmtId="181" formatCode="_(&quot;$&quot;* #,##0.00_);_(&quot;$&quot;* \(#,##0.00\);_(&quot;$&quot;* &quot;-&quot;??_);_(@_)"/>
    <numFmt numFmtId="182" formatCode="#,##0;\(#,##0\)"/>
    <numFmt numFmtId="183" formatCode="yyyy&quot;年&quot;m&quot;月&quot;d&quot;日&quot;;@"/>
    <numFmt numFmtId="184" formatCode="0;_琀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;;"/>
    <numFmt numFmtId="190" formatCode="#,##0.0"/>
    <numFmt numFmtId="191" formatCode="0.00_ "/>
    <numFmt numFmtId="192" formatCode="#,##0.0000"/>
    <numFmt numFmtId="193" formatCode="#,##0.0_ "/>
    <numFmt numFmtId="194" formatCode="* #,##0.00;* \-#,##0.00;* &quot;&quot;??;@"/>
    <numFmt numFmtId="195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sz val="12"/>
      <name val="바탕체"/>
      <family val="3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2"/>
      <color indexed="20"/>
      <name val="楷体_GB2312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name val="官帕眉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sz val="11"/>
      <name val="ＭＳ Ｐゴシック"/>
      <family val="2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9"/>
      <color indexed="17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sz val="12"/>
      <name val="Helv"/>
      <family val="2"/>
    </font>
    <font>
      <sz val="7"/>
      <name val="Small Fonts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5" borderId="1" applyNumberFormat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0" fillId="2" borderId="0" applyNumberFormat="0" applyBorder="0" applyAlignment="0" applyProtection="0"/>
    <xf numFmtId="0" fontId="12" fillId="0" borderId="0">
      <alignment vertical="center"/>
      <protection/>
    </xf>
    <xf numFmtId="0" fontId="9" fillId="12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27" fillId="0" borderId="0">
      <alignment horizontal="centerContinuous" vertical="center"/>
      <protection/>
    </xf>
    <xf numFmtId="0" fontId="1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30" fillId="0" borderId="4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4" borderId="0" applyNumberFormat="0" applyBorder="0" applyAlignment="0" applyProtection="0"/>
    <xf numFmtId="0" fontId="25" fillId="0" borderId="5" applyNumberFormat="0" applyFill="0" applyAlignment="0" applyProtection="0"/>
    <xf numFmtId="0" fontId="13" fillId="4" borderId="0" applyNumberFormat="0" applyBorder="0" applyAlignment="0" applyProtection="0"/>
    <xf numFmtId="0" fontId="9" fillId="15" borderId="0" applyNumberFormat="0" applyBorder="0" applyAlignment="0" applyProtection="0"/>
    <xf numFmtId="0" fontId="31" fillId="16" borderId="6" applyNumberFormat="0" applyAlignment="0" applyProtection="0"/>
    <xf numFmtId="0" fontId="14" fillId="5" borderId="1" applyNumberFormat="0" applyAlignment="0" applyProtection="0"/>
    <xf numFmtId="0" fontId="2" fillId="0" borderId="0">
      <alignment vertical="center"/>
      <protection/>
    </xf>
    <xf numFmtId="0" fontId="33" fillId="16" borderId="1" applyNumberFormat="0" applyAlignment="0" applyProtection="0"/>
    <xf numFmtId="0" fontId="22" fillId="17" borderId="7" applyNumberFormat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3" fillId="4" borderId="0" applyNumberFormat="0" applyBorder="0" applyAlignment="0" applyProtection="0"/>
    <xf numFmtId="177" fontId="34" fillId="0" borderId="0" applyFont="0" applyFill="0" applyBorder="0" applyAlignment="0" applyProtection="0"/>
    <xf numFmtId="0" fontId="9" fillId="18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8" applyNumberFormat="0" applyFill="0" applyAlignment="0" applyProtection="0"/>
    <xf numFmtId="0" fontId="35" fillId="0" borderId="9" applyNumberFormat="0" applyFill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0" fontId="36" fillId="0" borderId="0" applyFont="0" applyFill="0" applyBorder="0" applyAlignment="0" applyProtection="0"/>
    <xf numFmtId="0" fontId="37" fillId="0" borderId="10" applyNumberFormat="0" applyFill="0" applyAlignment="0" applyProtection="0"/>
    <xf numFmtId="0" fontId="10" fillId="2" borderId="0" applyNumberFormat="0" applyBorder="0" applyAlignment="0" applyProtection="0"/>
    <xf numFmtId="0" fontId="38" fillId="19" borderId="0" applyNumberFormat="0" applyBorder="0" applyAlignment="0" applyProtection="0"/>
    <xf numFmtId="0" fontId="12" fillId="6" borderId="0" applyNumberFormat="0" applyBorder="0" applyAlignment="0" applyProtection="0"/>
    <xf numFmtId="0" fontId="9" fillId="20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41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3" borderId="0" applyNumberFormat="0" applyBorder="0" applyAlignment="0" applyProtection="0"/>
    <xf numFmtId="0" fontId="40" fillId="13" borderId="0" applyNumberFormat="0" applyBorder="0" applyAlignment="0" applyProtection="0"/>
    <xf numFmtId="0" fontId="9" fillId="2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25" borderId="0" applyNumberFormat="0" applyBorder="0" applyAlignment="0" applyProtection="0"/>
    <xf numFmtId="0" fontId="9" fillId="26" borderId="0" applyNumberFormat="0" applyBorder="0" applyAlignment="0" applyProtection="0"/>
    <xf numFmtId="0" fontId="34" fillId="0" borderId="0">
      <alignment/>
      <protection/>
    </xf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34" fillId="0" borderId="0">
      <alignment/>
      <protection/>
    </xf>
    <xf numFmtId="0" fontId="10" fillId="2" borderId="0" applyNumberFormat="0" applyBorder="0" applyAlignment="0" applyProtection="0"/>
    <xf numFmtId="0" fontId="12" fillId="8" borderId="0" applyNumberFormat="0" applyBorder="0" applyAlignment="0" applyProtection="0"/>
    <xf numFmtId="0" fontId="15" fillId="27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43" fillId="6" borderId="0" applyNumberFormat="0" applyBorder="0" applyAlignment="0" applyProtection="0"/>
    <xf numFmtId="0" fontId="12" fillId="4" borderId="0" applyNumberFormat="0" applyBorder="0" applyAlignment="0" applyProtection="0"/>
    <xf numFmtId="0" fontId="44" fillId="0" borderId="4" applyNumberFormat="0" applyFill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2" fillId="13" borderId="0" applyNumberFormat="0" applyBorder="0" applyAlignment="0" applyProtection="0"/>
    <xf numFmtId="40" fontId="42" fillId="0" borderId="0" applyFont="0" applyFill="0" applyBorder="0" applyAlignment="0" applyProtection="0"/>
    <xf numFmtId="0" fontId="12" fillId="6" borderId="0" applyNumberFormat="0" applyBorder="0" applyAlignment="0" applyProtection="0"/>
    <xf numFmtId="0" fontId="24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2" fillId="16" borderId="0" applyNumberFormat="0" applyBorder="0" applyAlignment="0" applyProtection="0"/>
    <xf numFmtId="0" fontId="45" fillId="0" borderId="0">
      <alignment/>
      <protection/>
    </xf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40" fillId="13" borderId="0" applyNumberFormat="0" applyBorder="0" applyAlignment="0" applyProtection="0"/>
    <xf numFmtId="0" fontId="10" fillId="2" borderId="0" applyNumberFormat="0" applyBorder="0" applyAlignment="0" applyProtection="0"/>
    <xf numFmtId="0" fontId="46" fillId="28" borderId="0" applyNumberFormat="0" applyBorder="0" applyAlignment="0" applyProtection="0"/>
    <xf numFmtId="0" fontId="39" fillId="23" borderId="0" applyNumberFormat="0" applyBorder="0" applyAlignment="0" applyProtection="0"/>
    <xf numFmtId="43" fontId="34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39" fillId="1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16" borderId="0" applyNumberFormat="0" applyBorder="0" applyAlignment="0" applyProtection="0"/>
    <xf numFmtId="0" fontId="10" fillId="2" borderId="0" applyNumberFormat="0" applyBorder="0" applyAlignment="0" applyProtection="0"/>
    <xf numFmtId="0" fontId="9" fillId="15" borderId="0" applyNumberFormat="0" applyBorder="0" applyAlignment="0" applyProtection="0"/>
    <xf numFmtId="0" fontId="39" fillId="23" borderId="0" applyNumberFormat="0" applyBorder="0" applyAlignment="0" applyProtection="0"/>
    <xf numFmtId="0" fontId="41" fillId="4" borderId="0" applyNumberFormat="0" applyBorder="0" applyAlignment="0" applyProtection="0"/>
    <xf numFmtId="0" fontId="39" fillId="5" borderId="0" applyNumberFormat="0" applyBorder="0" applyAlignment="0" applyProtection="0"/>
    <xf numFmtId="0" fontId="37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38" fillId="19" borderId="0" applyNumberFormat="0" applyBorder="0" applyAlignment="0" applyProtection="0"/>
    <xf numFmtId="0" fontId="10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21" fillId="30" borderId="0" applyNumberFormat="0" applyBorder="0" applyAlignment="0" applyProtection="0"/>
    <xf numFmtId="0" fontId="15" fillId="31" borderId="0" applyNumberFormat="0" applyBorder="0" applyAlignment="0" applyProtection="0"/>
    <xf numFmtId="0" fontId="21" fillId="3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5" fillId="27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15" fillId="27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15" fillId="27" borderId="0" applyNumberFormat="0" applyBorder="0" applyAlignment="0" applyProtection="0"/>
    <xf numFmtId="0" fontId="13" fillId="4" borderId="0" applyNumberFormat="0" applyBorder="0" applyAlignment="0" applyProtection="0"/>
    <xf numFmtId="0" fontId="21" fillId="7" borderId="0" applyNumberFormat="0" applyBorder="0" applyAlignment="0" applyProtection="0"/>
    <xf numFmtId="0" fontId="10" fillId="2" borderId="0" applyNumberFormat="0" applyBorder="0" applyAlignment="0" applyProtection="0"/>
    <xf numFmtId="0" fontId="21" fillId="10" borderId="0" applyNumberFormat="0" applyBorder="0" applyAlignment="0" applyProtection="0"/>
    <xf numFmtId="0" fontId="10" fillId="2" borderId="0" applyNumberFormat="0" applyBorder="0" applyAlignment="0" applyProtection="0"/>
    <xf numFmtId="0" fontId="21" fillId="33" borderId="0" applyNumberFormat="0" applyBorder="0" applyAlignment="0" applyProtection="0"/>
    <xf numFmtId="0" fontId="10" fillId="13" borderId="0" applyNumberFormat="0" applyBorder="0" applyAlignment="0" applyProtection="0"/>
    <xf numFmtId="0" fontId="13" fillId="4" borderId="0" applyNumberFormat="0" applyBorder="0" applyAlignment="0" applyProtection="0"/>
    <xf numFmtId="0" fontId="15" fillId="27" borderId="0" applyNumberFormat="0" applyBorder="0" applyAlignment="0" applyProtection="0"/>
    <xf numFmtId="0" fontId="13" fillId="4" borderId="0" applyNumberFormat="0" applyBorder="0" applyAlignment="0" applyProtection="0"/>
    <xf numFmtId="0" fontId="15" fillId="7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0" fillId="2" borderId="0" applyNumberFormat="0" applyBorder="0" applyAlignment="0" applyProtection="0"/>
    <xf numFmtId="0" fontId="15" fillId="27" borderId="0" applyNumberFormat="0" applyBorder="0" applyAlignment="0" applyProtection="0"/>
    <xf numFmtId="41" fontId="17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32" borderId="0" applyNumberFormat="0" applyBorder="0" applyAlignment="0" applyProtection="0"/>
    <xf numFmtId="0" fontId="13" fillId="4" borderId="0" applyNumberFormat="0" applyBorder="0" applyAlignment="0" applyProtection="0"/>
    <xf numFmtId="0" fontId="21" fillId="32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21" fillId="39" borderId="0" applyNumberFormat="0" applyBorder="0" applyAlignment="0" applyProtection="0"/>
    <xf numFmtId="0" fontId="15" fillId="27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5" fillId="40" borderId="0" applyNumberFormat="0" applyBorder="0" applyAlignment="0" applyProtection="0"/>
    <xf numFmtId="0" fontId="21" fillId="41" borderId="0" applyNumberFormat="0" applyBorder="0" applyAlignment="0" applyProtection="0"/>
    <xf numFmtId="0" fontId="10" fillId="2" borderId="0" applyNumberFormat="0" applyBorder="0" applyAlignment="0" applyProtection="0"/>
    <xf numFmtId="0" fontId="21" fillId="4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180" fontId="53" fillId="0" borderId="0" applyFill="0" applyBorder="0" applyAlignment="0">
      <protection/>
    </xf>
    <xf numFmtId="0" fontId="49" fillId="37" borderId="0" applyNumberFormat="0" applyBorder="0" applyAlignment="0" applyProtection="0"/>
    <xf numFmtId="0" fontId="33" fillId="8" borderId="1" applyNumberFormat="0" applyAlignment="0" applyProtection="0"/>
    <xf numFmtId="0" fontId="52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55" fillId="0" borderId="0" applyProtection="0">
      <alignment vertical="center"/>
    </xf>
    <xf numFmtId="0" fontId="13" fillId="4" borderId="0" applyNumberFormat="0" applyBorder="0" applyAlignment="0" applyProtection="0"/>
    <xf numFmtId="41" fontId="34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17" fillId="0" borderId="0">
      <alignment/>
      <protection/>
    </xf>
    <xf numFmtId="181" fontId="34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176" fontId="17" fillId="0" borderId="0">
      <alignment/>
      <protection/>
    </xf>
    <xf numFmtId="0" fontId="10" fillId="2" borderId="0" applyNumberFormat="0" applyBorder="0" applyAlignment="0" applyProtection="0"/>
    <xf numFmtId="0" fontId="51" fillId="0" borderId="0" applyProtection="0">
      <alignment/>
    </xf>
    <xf numFmtId="179" fontId="17" fillId="0" borderId="0">
      <alignment/>
      <protection/>
    </xf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" borderId="0" applyNumberFormat="0" applyBorder="0" applyAlignment="0" applyProtection="0"/>
    <xf numFmtId="2" fontId="51" fillId="0" borderId="0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30" fillId="0" borderId="4" applyNumberFormat="0" applyFill="0" applyAlignment="0" applyProtection="0"/>
    <xf numFmtId="0" fontId="10" fillId="2" borderId="0" applyNumberFormat="0" applyBorder="0" applyAlignment="0" applyProtection="0"/>
    <xf numFmtId="38" fontId="48" fillId="16" borderId="0" applyBorder="0" applyAlignment="0" applyProtection="0"/>
    <xf numFmtId="0" fontId="56" fillId="0" borderId="11" applyNumberFormat="0" applyAlignment="0" applyProtection="0"/>
    <xf numFmtId="0" fontId="56" fillId="0" borderId="12">
      <alignment horizontal="left" vertical="center"/>
      <protection/>
    </xf>
    <xf numFmtId="0" fontId="57" fillId="0" borderId="13" applyNumberFormat="0" applyFill="0" applyAlignment="0" applyProtection="0"/>
    <xf numFmtId="0" fontId="54" fillId="0" borderId="0" applyProtection="0">
      <alignment/>
    </xf>
    <xf numFmtId="0" fontId="56" fillId="0" borderId="0" applyProtection="0">
      <alignment/>
    </xf>
    <xf numFmtId="10" fontId="48" fillId="8" borderId="14" applyBorder="0" applyAlignment="0" applyProtection="0"/>
    <xf numFmtId="0" fontId="13" fillId="4" borderId="0" applyNumberFormat="0" applyBorder="0" applyAlignment="0" applyProtection="0"/>
    <xf numFmtId="0" fontId="14" fillId="5" borderId="1" applyNumberFormat="0" applyAlignment="0" applyProtection="0"/>
    <xf numFmtId="0" fontId="22" fillId="17" borderId="7" applyNumberFormat="0" applyAlignment="0" applyProtection="0"/>
    <xf numFmtId="0" fontId="18" fillId="0" borderId="8" applyNumberFormat="0" applyFill="0" applyAlignment="0" applyProtection="0"/>
    <xf numFmtId="9" fontId="32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37" fontId="59" fillId="0" borderId="0">
      <alignment/>
      <protection/>
    </xf>
    <xf numFmtId="0" fontId="58" fillId="0" borderId="0">
      <alignment/>
      <protection/>
    </xf>
    <xf numFmtId="0" fontId="13" fillId="4" borderId="0" applyNumberFormat="0" applyBorder="0" applyAlignment="0" applyProtection="0"/>
    <xf numFmtId="0" fontId="60" fillId="0" borderId="0">
      <alignment/>
      <protection/>
    </xf>
    <xf numFmtId="0" fontId="10" fillId="2" borderId="0" applyNumberFormat="0" applyBorder="0" applyAlignment="0" applyProtection="0"/>
    <xf numFmtId="0" fontId="12" fillId="11" borderId="2" applyNumberFormat="0" applyFont="0" applyAlignment="0" applyProtection="0"/>
    <xf numFmtId="0" fontId="13" fillId="4" borderId="0" applyNumberFormat="0" applyBorder="0" applyAlignment="0" applyProtection="0"/>
    <xf numFmtId="0" fontId="31" fillId="8" borderId="6" applyNumberFormat="0" applyAlignment="0" applyProtection="0"/>
    <xf numFmtId="10" fontId="34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1" fontId="34" fillId="0" borderId="0">
      <alignment/>
      <protection/>
    </xf>
    <xf numFmtId="0" fontId="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1" fillId="0" borderId="15" applyProtection="0">
      <alignment/>
    </xf>
    <xf numFmtId="0" fontId="2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0" fillId="13" borderId="0" applyNumberFormat="0" applyBorder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3" applyNumberFormat="0" applyFill="0" applyAlignment="0" applyProtection="0"/>
    <xf numFmtId="0" fontId="11" fillId="13" borderId="0" applyNumberFormat="0" applyBorder="0" applyAlignment="0" applyProtection="0"/>
    <xf numFmtId="0" fontId="10" fillId="2" borderId="0" applyNumberFormat="0" applyBorder="0" applyAlignment="0" applyProtection="0"/>
    <xf numFmtId="0" fontId="25" fillId="0" borderId="5" applyNumberFormat="0" applyFill="0" applyAlignment="0" applyProtection="0"/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0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49" fillId="40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13" borderId="0" applyNumberFormat="0" applyBorder="0" applyAlignment="0" applyProtection="0"/>
    <xf numFmtId="0" fontId="13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49" fillId="3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46" fillId="43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9" fillId="37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8" applyNumberFormat="0" applyFill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Protection="0">
      <alignment vertical="center"/>
    </xf>
    <xf numFmtId="0" fontId="10" fillId="13" borderId="0" applyNumberFormat="0" applyBorder="0" applyAlignment="0" applyProtection="0"/>
    <xf numFmtId="0" fontId="13" fillId="4" borderId="0" applyNumberFormat="0" applyBorder="0" applyAlignment="0" applyProtection="0"/>
    <xf numFmtId="0" fontId="6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4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0" fontId="24" fillId="2" borderId="0" applyNumberFormat="0" applyBorder="0" applyAlignment="0" applyProtection="0"/>
    <xf numFmtId="43" fontId="2" fillId="0" borderId="0" applyFont="0" applyFill="0" applyBorder="0" applyAlignment="0" applyProtection="0"/>
    <xf numFmtId="0" fontId="49" fillId="37" borderId="0" applyNumberFormat="0" applyBorder="0" applyAlignment="0" applyProtection="0"/>
    <xf numFmtId="0" fontId="9" fillId="18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0" fillId="13" borderId="0" applyNumberFormat="0" applyBorder="0" applyAlignment="0" applyProtection="0"/>
    <xf numFmtId="0" fontId="2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11" borderId="2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49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4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2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2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4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Protection="0">
      <alignment vertical="center"/>
    </xf>
    <xf numFmtId="0" fontId="4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38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4">
      <alignment vertical="center"/>
      <protection locked="0"/>
    </xf>
    <xf numFmtId="0" fontId="13" fillId="4" borderId="0" applyNumberFormat="0" applyBorder="0" applyAlignment="0" applyProtection="0"/>
    <xf numFmtId="0" fontId="8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16" borderId="6" applyNumberFormat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178" fontId="36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4" fontId="2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0" borderId="9" applyNumberFormat="0" applyFill="0" applyAlignment="0" applyProtection="0"/>
    <xf numFmtId="183" fontId="23" fillId="0" borderId="0" applyFont="0" applyFill="0" applyBorder="0" applyAlignment="0" applyProtection="0"/>
    <xf numFmtId="0" fontId="33" fillId="16" borderId="1" applyNumberFormat="0" applyAlignment="0" applyProtection="0"/>
    <xf numFmtId="0" fontId="28" fillId="0" borderId="0" applyNumberFormat="0" applyFill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17" fillId="0" borderId="0">
      <alignment/>
      <protection/>
    </xf>
    <xf numFmtId="43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0">
      <alignment/>
      <protection/>
    </xf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5" borderId="1" applyNumberFormat="0" applyAlignment="0" applyProtection="0"/>
    <xf numFmtId="0" fontId="64" fillId="0" borderId="0">
      <alignment/>
      <protection/>
    </xf>
    <xf numFmtId="188" fontId="1" fillId="0" borderId="14">
      <alignment vertical="center"/>
      <protection locked="0"/>
    </xf>
    <xf numFmtId="0" fontId="34" fillId="0" borderId="0">
      <alignment/>
      <protection/>
    </xf>
    <xf numFmtId="0" fontId="19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508" applyFont="1">
      <alignment/>
      <protection/>
    </xf>
    <xf numFmtId="0" fontId="0" fillId="0" borderId="0" xfId="508">
      <alignment/>
      <protection/>
    </xf>
    <xf numFmtId="0" fontId="3" fillId="0" borderId="0" xfId="508" applyFont="1" applyAlignment="1">
      <alignment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 applyBorder="1" applyAlignment="1">
      <alignment horizontal="right"/>
      <protection/>
    </xf>
    <xf numFmtId="0" fontId="2" fillId="0" borderId="14" xfId="508" applyFont="1" applyBorder="1" applyAlignment="1">
      <alignment horizontal="center" vertical="center"/>
      <protection/>
    </xf>
    <xf numFmtId="0" fontId="2" fillId="0" borderId="14" xfId="508" applyFont="1" applyBorder="1" applyAlignment="1">
      <alignment horizontal="center" vertical="center" wrapText="1"/>
      <protection/>
    </xf>
    <xf numFmtId="0" fontId="0" fillId="0" borderId="14" xfId="508" applyBorder="1">
      <alignment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508" applyBorder="1" applyAlignment="1">
      <alignment wrapText="1"/>
      <protection/>
    </xf>
    <xf numFmtId="0" fontId="2" fillId="0" borderId="14" xfId="508" applyFont="1" applyBorder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166" applyFont="1">
      <alignment/>
      <protection/>
    </xf>
    <xf numFmtId="0" fontId="2" fillId="0" borderId="0" xfId="166">
      <alignment/>
      <protection/>
    </xf>
    <xf numFmtId="0" fontId="4" fillId="0" borderId="0" xfId="166" applyFont="1" applyAlignment="1">
      <alignment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5" fillId="0" borderId="14" xfId="166" applyFont="1" applyBorder="1" applyAlignment="1">
      <alignment horizontal="center" vertical="center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0" fontId="0" fillId="0" borderId="0" xfId="166" applyFont="1" applyAlignment="1">
      <alignment vertical="center"/>
      <protection/>
    </xf>
    <xf numFmtId="0" fontId="0" fillId="0" borderId="0" xfId="166" applyFont="1">
      <alignment/>
      <protection/>
    </xf>
    <xf numFmtId="0" fontId="0" fillId="0" borderId="0" xfId="0" applyFont="1" applyAlignment="1">
      <alignment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190" fontId="2" fillId="0" borderId="14" xfId="0" applyNumberFormat="1" applyFont="1" applyFill="1" applyBorder="1" applyAlignment="1">
      <alignment wrapText="1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4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194" fontId="6" fillId="0" borderId="14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quotePrefix="1">
      <alignment horizontal="center" vertical="center" wrapText="1"/>
    </xf>
  </cellXfs>
  <cellStyles count="837">
    <cellStyle name="Normal" xfId="0"/>
    <cellStyle name="差_gdp" xfId="15"/>
    <cellStyle name="Currency [0]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自行调整差异系数顺序" xfId="31"/>
    <cellStyle name="20% - Accent4" xfId="32"/>
    <cellStyle name="好_分析缺口率_财力性转移支付2010年预算参考数" xfId="33"/>
    <cellStyle name="差" xfId="34"/>
    <cellStyle name="差_市辖区测算-新科目（20080626）" xfId="35"/>
    <cellStyle name="Comma" xfId="36"/>
    <cellStyle name="40% - 强调文字颜色 3" xfId="37"/>
    <cellStyle name="60% - 强调文字颜色 3" xfId="38"/>
    <cellStyle name="Hyperlink" xfId="39"/>
    <cellStyle name="差_缺口县区测算(财政部标准)" xfId="40"/>
    <cellStyle name="Accent2 - 60%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强调文字颜色 2" xfId="79"/>
    <cellStyle name="好_数据--基础数据--预算组--2015年人代会预算部分--2015.01.20--人代会前第6稿--按姚局意见改--调市级项级明细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差_分县成本差异系数_民生政策最低支出需求_财力性转移支付2010年预算参考数" xfId="114"/>
    <cellStyle name="差_市辖区测算20080510_民生政策最低支出需求_财力性转移支付2010年预算参考数" xfId="115"/>
    <cellStyle name="60% - 强调文字颜色 5" xfId="116"/>
    <cellStyle name="差_2006年全省财力计算表（中央、决算）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20% - Accent6" xfId="132"/>
    <cellStyle name="差_2006年30云南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常规 23" xfId="508"/>
    <cellStyle name="差_农林水和城市维护标准支出20080505－县区合计_不含人员经费系数_财力性转移支付2010年预算参考数" xfId="509"/>
    <cellStyle name="差_山东省民生支出标准_财力性转移支付2010年预算参考数" xfId="510"/>
    <cellStyle name="差_总人口_财力性转移支付2010年预算参考数" xfId="511"/>
    <cellStyle name="差_农林水和城市维护标准支出20080505－县区合计_民生政策最低支出需求" xfId="512"/>
    <cellStyle name="差_人员工资和公用经费2" xfId="513"/>
    <cellStyle name="差_卫生(按照总人口测算）—20080416_县市旗测算-新科目（含人口规模效应）_财力性转移支付2010年预算参考数" xfId="514"/>
    <cellStyle name="差_社保处下达区县2015年指标（第二批）" xfId="515"/>
    <cellStyle name="差_农林水和城市维护标准支出20080505－县区合计_民生政策最低支出需求_财力性转移支付2010年预算参考数" xfId="516"/>
    <cellStyle name="差_人员工资和公用经费2_财力性转移支付2010年预算参考数" xfId="517"/>
    <cellStyle name="差_农林水和城市维护标准支出20080505－县区合计_县市旗测算-新科目（含人口规模效应）_财力性转移支付2010年预算参考数" xfId="518"/>
    <cellStyle name="통화 [0]_BOILER-CO1" xfId="519"/>
    <cellStyle name="差_其他部门(按照总人口测算）—20080416" xfId="520"/>
    <cellStyle name="常规 22" xfId="521"/>
    <cellStyle name="常规 17" xfId="522"/>
    <cellStyle name="差_其他部门(按照总人口测算）—20080416_县市旗测算-新科目（含人口规模效应）" xfId="523"/>
    <cellStyle name="后继超级链接" xfId="524"/>
    <cellStyle name="好_缺口县区测算_财力性转移支付2010年预算参考数" xfId="525"/>
    <cellStyle name="好_教育(按照总人口测算）—20080416_民生政策最低支出需求_财力性转移支付2010年预算参考数" xfId="526"/>
    <cellStyle name="差_青海 缺口县区测算(地方填报)_财力性转移支付2010年预算参考数" xfId="527"/>
    <cellStyle name="差_市辖区测算-新科目（20080626）_县市旗测算-新科目（含人口规模效应）" xfId="528"/>
    <cellStyle name="差_县市旗测算-新科目（20080626）_民生政策最低支出需求_财力性转移支付2010年预算参考数" xfId="529"/>
    <cellStyle name="差_缺口县区测算" xfId="530"/>
    <cellStyle name="差_缺口县区测算（11.13）" xfId="531"/>
    <cellStyle name="差_危改资金测算_财力性转移支付2010年预算参考数" xfId="532"/>
    <cellStyle name="差_缺口县区测算（11.13）_财力性转移支付2010年预算参考数" xfId="533"/>
    <cellStyle name="好_总人口_财力性转移支付2010年预算参考数" xfId="534"/>
    <cellStyle name="常规 4" xfId="535"/>
    <cellStyle name="差_缺口县区测算(按2007支出增长25%测算)" xfId="536"/>
    <cellStyle name="差_缺口县区测算(按2007支出增长25%测算)_财力性转移支付2010年预算参考数" xfId="537"/>
    <cellStyle name="差_行政（人员）_财力性转移支付2010年预算参考数" xfId="538"/>
    <cellStyle name="常规 2_004-2010年增消两税返还情况表" xfId="539"/>
    <cellStyle name="差_缺口县区测算(按核定人数)" xfId="540"/>
    <cellStyle name="差_市辖区测算-新科目（20080626）_县市旗测算-新科目（含人口规模效应）_财力性转移支付2010年预算参考数" xfId="541"/>
    <cellStyle name="差_缺口县区测算_财力性转移支付2010年预算参考数" xfId="542"/>
    <cellStyle name="好_其他部门(按照总人口测算）—20080416_财力性转移支付2010年预算参考数" xfId="543"/>
    <cellStyle name="差_人员工资和公用经费" xfId="544"/>
    <cellStyle name="差_人员工资和公用经费_财力性转移支付2010年预算参考数" xfId="545"/>
    <cellStyle name="差_市辖区测算20080510_县市旗测算-新科目（含人口规模效应）" xfId="546"/>
    <cellStyle name="差_人员工资和公用经费3_财力性转移支付2010年预算参考数" xfId="547"/>
    <cellStyle name="差_市辖区测算-新科目（20080626）_不含人员经费系数" xfId="548"/>
    <cellStyle name="好_2008年支出调整" xfId="549"/>
    <cellStyle name="差_市辖区测算-新科目（20080626）_不含人员经费系数_财力性转移支付2010年预算参考数" xfId="550"/>
    <cellStyle name="差_市辖区测算-新科目（20080626）_财力性转移支付2010年预算参考数" xfId="551"/>
    <cellStyle name="差_市辖区测算-新科目（20080626）_民生政策最低支出需求" xfId="552"/>
    <cellStyle name="差_县区合并测算20080423(按照各省比重）_民生政策最低支出需求" xfId="553"/>
    <cellStyle name="常规 27" xfId="554"/>
    <cellStyle name="差_数据--基础数据--预算组--2015年人代会预算部分--2015.01.20--人代会前第6稿--按姚局意见改--调市级项级明细_区县政府预算公开整改--表" xfId="555"/>
    <cellStyle name="差_同德_财力性转移支付2010年预算参考数" xfId="556"/>
    <cellStyle name="差_县市旗测算20080508_不含人员经费系数_财力性转移支付2010年预算参考数" xfId="557"/>
    <cellStyle name="差_危改资金测算" xfId="558"/>
    <cellStyle name="差_卫生(按照总人口测算）—20080416" xfId="559"/>
    <cellStyle name="差_卫生(按照总人口测算）—20080416_财力性转移支付2010年预算参考数" xfId="560"/>
    <cellStyle name="差_卫生(按照总人口测算）—20080416_民生政策最低支出需求" xfId="561"/>
    <cellStyle name="差_县市旗测算-新科目（20080626）_不含人员经费系数_财力性转移支付2010年预算参考数" xfId="562"/>
    <cellStyle name="好_0605石屏县" xfId="563"/>
    <cellStyle name="好_市辖区测算20080510_不含人员经费系数" xfId="564"/>
    <cellStyle name="差_卫生(按照总人口测算）—20080416_民生政策最低支出需求_财力性转移支付2010年预算参考数" xfId="565"/>
    <cellStyle name="好_0605石屏县_财力性转移支付2010年预算参考数" xfId="566"/>
    <cellStyle name="差_卫生部门" xfId="567"/>
    <cellStyle name="好_文体广播事业(按照总人口测算）—20080416" xfId="568"/>
    <cellStyle name="差_卫生部门_财力性转移支付2010年预算参考数" xfId="569"/>
    <cellStyle name="好_M01-2(州市补助收入)" xfId="570"/>
    <cellStyle name="差_文体广播部门" xfId="571"/>
    <cellStyle name="差_文体广播事业(按照总人口测算）—20080416_不含人员经费系数_财力性转移支付2010年预算参考数" xfId="572"/>
    <cellStyle name="差_文体广播事业(按照总人口测算）—20080416_县市旗测算-新科目（含人口规模效应）" xfId="573"/>
    <cellStyle name="差_文体广播事业(按照总人口测算）—20080416_县市旗测算-新科目（含人口规模效应）_财力性转移支付2010年预算参考数" xfId="574"/>
    <cellStyle name="差_县区合并测算20080421_不含人员经费系数_财力性转移支付2010年预算参考数" xfId="575"/>
    <cellStyle name="差_县区合并测算20080421_不含人员经费系数" xfId="576"/>
    <cellStyle name="差_县区合并测算20080421_民生政策最低支出需求_财力性转移支付2010年预算参考数" xfId="577"/>
    <cellStyle name="差_县市旗测算-新科目（20080627）_县市旗测算-新科目（含人口规模效应）_财力性转移支付2010年预算参考数" xfId="578"/>
    <cellStyle name="差_县市旗测算-新科目（20080626）" xfId="579"/>
    <cellStyle name="差_县区合并测算20080423(按照各省比重）" xfId="580"/>
    <cellStyle name="差_县区合并测算20080423(按照各省比重）_不含人员经费系数_财力性转移支付2010年预算参考数" xfId="581"/>
    <cellStyle name="差_县区合并测算20080423(按照各省比重）_财力性转移支付2010年预算参考数" xfId="582"/>
    <cellStyle name="差_县区合并测算20080423(按照各省比重）_民生政策最低支出需求_财力性转移支付2010年预算参考数" xfId="583"/>
    <cellStyle name="差_县区合并测算20080423(按照各省比重）_县市旗测算-新科目（含人口规模效应）" xfId="584"/>
    <cellStyle name="差_县市旗测算20080508_不含人员经费系数" xfId="585"/>
    <cellStyle name="差_县市旗测算20080508_财力性转移支付2010年预算参考数" xfId="586"/>
    <cellStyle name="差_县市旗测算20080508_县市旗测算-新科目（含人口规模效应）" xfId="587"/>
    <cellStyle name="差_县市旗测算-新科目（20080626）_财力性转移支付2010年预算参考数" xfId="588"/>
    <cellStyle name="差_县市旗测算-新科目（20080626）_县市旗测算-新科目（含人口规模效应）" xfId="589"/>
    <cellStyle name="好_07临沂" xfId="590"/>
    <cellStyle name="差_县市旗测算-新科目（20080627）_不含人员经费系数" xfId="591"/>
    <cellStyle name="差_县市旗测算-新科目（20080627）_不含人员经费系数_财力性转移支付2010年预算参考数" xfId="592"/>
    <cellStyle name="好_自行调整差异系数顺序_财力性转移支付2010年预算参考数" xfId="593"/>
    <cellStyle name="差_县市旗测算-新科目（20080627）_财力性转移支付2010年预算参考数" xfId="594"/>
    <cellStyle name="差_县市旗测算-新科目（20080627）_民生政策最低支出需求" xfId="595"/>
    <cellStyle name="差_县市旗测算-新科目（20080627）_民生政策最低支出需求_财力性转移支付2010年预算参考数" xfId="596"/>
    <cellStyle name="差_行政(燃修费)" xfId="597"/>
    <cellStyle name="差_行政(燃修费)_不含人员经费系数" xfId="598"/>
    <cellStyle name="差_行政(燃修费)_不含人员经费系数_财力性转移支付2010年预算参考数" xfId="599"/>
    <cellStyle name="好_县市旗测算-新科目（20080626）" xfId="600"/>
    <cellStyle name="差_行政(燃修费)_财力性转移支付2010年预算参考数" xfId="601"/>
    <cellStyle name="差_行政(燃修费)_民生政策最低支出需求_财力性转移支付2010年预算参考数" xfId="602"/>
    <cellStyle name="差_行政(燃修费)_县市旗测算-新科目（含人口规模效应）" xfId="603"/>
    <cellStyle name="好_文体广播部门" xfId="604"/>
    <cellStyle name="常规 11_财力性转移支付2009年预算参考数" xfId="605"/>
    <cellStyle name="差_行政(燃修费)_县市旗测算-新科目（含人口规模效应）_财力性转移支付2010年预算参考数" xfId="606"/>
    <cellStyle name="差_行政（人员）" xfId="607"/>
    <cellStyle name="好_文体广播事业(按照总人口测算）—20080416_不含人员经费系数_财力性转移支付2010年预算参考数" xfId="608"/>
    <cellStyle name="好_1110洱源县_财力性转移支付2010年预算参考数" xfId="609"/>
    <cellStyle name="差_行政（人员）_不含人员经费系数" xfId="610"/>
    <cellStyle name="差_行政（人员）_不含人员经费系数_财力性转移支付2010年预算参考数" xfId="611"/>
    <cellStyle name="好_其他部门(按照总人口测算）—20080416_不含人员经费系数_财力性转移支付2010年预算参考数" xfId="612"/>
    <cellStyle name="好_34青海_1_财力性转移支付2010年预算参考数" xfId="613"/>
    <cellStyle name="差_行政（人员）_民生政策最低支出需求" xfId="614"/>
    <cellStyle name="差_行政（人员）_民生政策最低支出需求_财力性转移支付2010年预算参考数" xfId="615"/>
    <cellStyle name="差_行政（人员）_县市旗测算-新科目（含人口规模效应）_财力性转移支付2010年预算参考数" xfId="616"/>
    <cellStyle name="差_行政公检法测算_财力性转移支付2010年预算参考数" xfId="617"/>
    <cellStyle name="差_行政公检法测算_县市旗测算-新科目（含人口规模效应）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16" xfId="627"/>
    <cellStyle name="常规 21" xfId="628"/>
    <cellStyle name="常规 19" xfId="629"/>
    <cellStyle name="常规 24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8四川" xfId="674"/>
    <cellStyle name="好_2008年支出调整_财力性转移支付2010年预算参考数" xfId="675"/>
    <cellStyle name="好_2008年支出核定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河南 缺口县区测算(地方填报)_财力性转移支付2010年预算参考数" xfId="730"/>
    <cellStyle name="好_核定人数对比" xfId="731"/>
    <cellStyle name="好_核定人数对比_财力性转移支付2010年预算参考数" xfId="732"/>
    <cellStyle name="好_核定人数下发表" xfId="733"/>
    <cellStyle name="好_核定人数下发表_财力性转移支付2010年预算参考数" xfId="734"/>
    <cellStyle name="好_行政公检法测算_不含人员经费系数_财力性转移支付2010年预算参考数" xfId="735"/>
    <cellStyle name="好_汇总" xfId="736"/>
    <cellStyle name="好_汇总_财力性转移支付2010年预算参考数" xfId="737"/>
    <cellStyle name="好_汇总表" xfId="738"/>
    <cellStyle name="好_汇总表4" xfId="739"/>
    <cellStyle name="好_汇总表提前告知区县" xfId="740"/>
    <cellStyle name="好_汇总-县级财政报表附表" xfId="741"/>
    <cellStyle name="好_教育(按照总人口测算）—20080416_不含人员经费系数" xfId="742"/>
    <cellStyle name="好_教育(按照总人口测算）—20080416_财力性转移支付2010年预算参考数" xfId="743"/>
    <cellStyle name="好_缺口县区测算" xfId="744"/>
    <cellStyle name="好_教育(按照总人口测算）—20080416_民生政策最低支出需求" xfId="745"/>
    <cellStyle name="好_教育(按照总人口测算）—20080416_县市旗测算-新科目（含人口规模效应）_财力性转移支付2010年预算参考数" xfId="746"/>
    <cellStyle name="好_丽江汇总" xfId="747"/>
    <cellStyle name="好_卫生(按照总人口测算）—20080416_不含人员经费系数_财力性转移支付2010年预算参考数" xfId="748"/>
    <cellStyle name="好_民生政策最低支出需求" xfId="749"/>
    <cellStyle name="好_民生政策最低支出需求_财力性转移支付2010年预算参考数" xfId="750"/>
    <cellStyle name="好_农林水和城市维护标准支出20080505－县区合计" xfId="751"/>
    <cellStyle name="好_农林水和城市维护标准支出20080505－县区合计_财力性转移支付2010年预算参考数" xfId="752"/>
    <cellStyle name="好_农林水和城市维护标准支出20080505－县区合计_民生政策最低支出需求" xfId="753"/>
    <cellStyle name="好_农林水和城市维护标准支出20080505－县区合计_民生政策最低支出需求_财力性转移支付2010年预算参考数" xfId="754"/>
    <cellStyle name="好_其他部门(按照总人口测算）—20080416_民生政策最低支出需求" xfId="755"/>
    <cellStyle name="好_其他部门(按照总人口测算）—20080416_民生政策最低支出需求_财力性转移支付2010年预算参考数" xfId="756"/>
    <cellStyle name="好_其他部门(按照总人口测算）—20080416_县市旗测算-新科目（含人口规模效应）_财力性转移支付2010年预算参考数" xfId="757"/>
    <cellStyle name="好_青海 缺口县区测算(地方填报)" xfId="758"/>
    <cellStyle name="好_青海 缺口县区测算(地方填报)_财力性转移支付2010年预算参考数" xfId="759"/>
    <cellStyle name="好_缺口县区测算(按2007支出增长25%测算)_财力性转移支付2010年预算参考数" xfId="760"/>
    <cellStyle name="好_缺口县区测算(按核定人数)" xfId="761"/>
    <cellStyle name="好_缺口县区测算(按核定人数)_财力性转移支付2010年预算参考数" xfId="762"/>
    <cellStyle name="好_缺口县区测算(财政部标准)_财力性转移支付2010年预算参考数" xfId="763"/>
    <cellStyle name="好_人员工资和公用经费" xfId="764"/>
    <cellStyle name="千位_(人代会用)" xfId="765"/>
    <cellStyle name="好_人员工资和公用经费_财力性转移支付2010年预算参考数" xfId="766"/>
    <cellStyle name="好_人员工资和公用经费2" xfId="767"/>
    <cellStyle name="好_行政（人员）" xfId="768"/>
    <cellStyle name="好_人员工资和公用经费3_财力性转移支付2010年预算参考数" xfId="769"/>
    <cellStyle name="好_山东省民生支出标准_财力性转移支付2010年预算参考数" xfId="770"/>
    <cellStyle name="好_市辖区测算20080510" xfId="771"/>
    <cellStyle name="好_市辖区测算20080510_不含人员经费系数_财力性转移支付2010年预算参考数" xfId="772"/>
    <cellStyle name="好_市辖区测算20080510_财力性转移支付2010年预算参考数" xfId="773"/>
    <cellStyle name="好_市辖区测算20080510_民生政策最低支出需求" xfId="774"/>
    <cellStyle name="好_市辖区测算20080510_民生政策最低支出需求_财力性转移支付2010年预算参考数" xfId="775"/>
    <cellStyle name="好_同德" xfId="776"/>
    <cellStyle name="好_市辖区测算20080510_县市旗测算-新科目（含人口规模效应）" xfId="777"/>
    <cellStyle name="好_市辖区测算-新科目（20080626）_不含人员经费系数_财力性转移支付2010年预算参考数" xfId="778"/>
    <cellStyle name="好_市辖区测算-新科目（20080626）_民生政策最低支出需求_财力性转移支付2010年预算参考数" xfId="779"/>
    <cellStyle name="好_数据--基础数据--预算组--2015年人代会预算部分--2015.01.20--人代会前第6稿--按姚局意见改--调市级项级明细_区县政府预算公开整改--表" xfId="780"/>
    <cellStyle name="好_危改资金测算_财力性转移支付2010年预算参考数" xfId="781"/>
    <cellStyle name="好_卫生(按照总人口测算）—20080416" xfId="782"/>
    <cellStyle name="好_卫生(按照总人口测算）—20080416_不含人员经费系数" xfId="783"/>
    <cellStyle name="好_卫生(按照总人口测算）—20080416_财力性转移支付2010年预算参考数" xfId="784"/>
    <cellStyle name="好_卫生(按照总人口测算）—20080416_民生政策最低支出需求" xfId="785"/>
    <cellStyle name="好_卫生(按照总人口测算）—20080416_民生政策最低支出需求_财力性转移支付2010年预算参考数" xfId="786"/>
    <cellStyle name="好_卫生(按照总人口测算）—20080416_县市旗测算-新科目（含人口规模效应）" xfId="787"/>
    <cellStyle name="千位分隔[0] 3" xfId="788"/>
    <cellStyle name="好_卫生(按照总人口测算）—20080416_县市旗测算-新科目（含人口规模效应）_财力性转移支付2010年预算参考数" xfId="789"/>
    <cellStyle name="好_文体广播事业(按照总人口测算）—20080416_财力性转移支付2010年预算参考数" xfId="790"/>
    <cellStyle name="好_文体广播事业(按照总人口测算）—20080416_民生政策最低支出需求" xfId="791"/>
    <cellStyle name="好_文体广播事业(按照总人口测算）—20080416_民生政策最低支出需求_财力性转移支付2010年预算参考数" xfId="792"/>
    <cellStyle name="好_文体广播事业(按照总人口测算）—20080416_县市旗测算-新科目（含人口规模效应）_财力性转移支付2010年预算参考数" xfId="793"/>
    <cellStyle name="好_县区合并测算20080421" xfId="794"/>
    <cellStyle name="好_县区合并测算20080421_不含人员经费系数_财力性转移支付2010年预算参考数" xfId="795"/>
    <cellStyle name="好_县区合并测算20080421_民生政策最低支出需求_财力性转移支付2010年预算参考数" xfId="796"/>
    <cellStyle name="好_县区合并测算20080421_民生政策最低支出需求" xfId="797"/>
    <cellStyle name="好_县区合并测算20080421_县市旗测算-新科目（含人口规模效应）" xfId="798"/>
    <cellStyle name="好_县区合并测算20080423(按照各省比重）_不含人员经费系数_财力性转移支付2010年预算参考数" xfId="799"/>
    <cellStyle name="好_县区合并测算20080423(按照各省比重）_财力性转移支付2010年预算参考数" xfId="800"/>
    <cellStyle name="好_县区合并测算20080423(按照各省比重）_民生政策最低支出需求_财力性转移支付2010年预算参考数" xfId="801"/>
    <cellStyle name="好_县区合并测算20080423(按照各省比重）_县市旗测算-新科目（含人口规模效应）" xfId="802"/>
    <cellStyle name="好_县区合并测算20080423(按照各省比重）_县市旗测算-新科目（含人口规模效应）_财力性转移支付2010年预算参考数" xfId="803"/>
    <cellStyle name="好_县市旗测算20080508_民生政策最低支出需求" xfId="804"/>
    <cellStyle name="好_县市旗测算20080508_民生政策最低支出需求_财力性转移支付2010年预算参考数" xfId="805"/>
    <cellStyle name="好_县市旗测算-新科目（20080626）_不含人员经费系数" xfId="806"/>
    <cellStyle name="好_县市旗测算-新科目（20080626）_财力性转移支付2010年预算参考数" xfId="807"/>
    <cellStyle name="好_县市旗测算-新科目（20080626）_民生政策最低支出需求_财力性转移支付2010年预算参考数" xfId="808"/>
    <cellStyle name="好_县市旗测算-新科目（20080627）_不含人员经费系数" xfId="809"/>
    <cellStyle name="好_重点民生支出需求测算表社保（农村低保）081112" xfId="810"/>
    <cellStyle name="好_县市旗测算-新科目（20080627）_不含人员经费系数_财力性转移支付2010年预算参考数" xfId="811"/>
    <cellStyle name="好_县市旗测算-新科目（20080627）_民生政策最低支出需求_财力性转移支付2010年预算参考数" xfId="812"/>
    <cellStyle name="好_县市旗测算-新科目（20080627）_县市旗测算-新科目（含人口规模效应）" xfId="813"/>
    <cellStyle name="好_县市旗测算-新科目（20080627）_县市旗测算-新科目（含人口规模效应）_财力性转移支付2010年预算参考数" xfId="814"/>
    <cellStyle name="好_行政(燃修费)_不含人员经费系数" xfId="815"/>
    <cellStyle name="好_行政(燃修费)_财力性转移支付2010年预算参考数" xfId="816"/>
    <cellStyle name="好_行政(燃修费)_民生政策最低支出需求" xfId="817"/>
    <cellStyle name="好_行政(燃修费)_民生政策最低支出需求_财力性转移支付2010年预算参考数" xfId="818"/>
    <cellStyle name="好_行政(燃修费)_县市旗测算-新科目（含人口规模效应）" xfId="819"/>
    <cellStyle name="好_行政(燃修费)_县市旗测算-新科目（含人口规模效应）_财力性转移支付2010年预算参考数" xfId="820"/>
    <cellStyle name="好_行政（人员）_不含人员经费系数_财力性转移支付2010年预算参考数" xfId="821"/>
    <cellStyle name="好_行政（人员）_财力性转移支付2010年预算参考数" xfId="822"/>
    <cellStyle name="好_行政（人员）_县市旗测算-新科目（含人口规模效应）" xfId="823"/>
    <cellStyle name="好_行政（人员）_县市旗测算-新科目（含人口规模效应）_财力性转移支付2010年预算参考数" xfId="824"/>
    <cellStyle name="好_行政公检法测算" xfId="825"/>
    <cellStyle name="好_行政公检法测算_不含人员经费系数" xfId="826"/>
    <cellStyle name="好_行政公检法测算_财力性转移支付2010年预算参考数" xfId="827"/>
    <cellStyle name="好_行政公检法测算_民生政策最低支出需求" xfId="828"/>
    <cellStyle name="好_行政公检法测算_县市旗测算-新科目（含人口规模效应）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0"/>
        <xdr:cNvSpPr txBox="1">
          <a:spLocks noChangeArrowheads="1"/>
        </xdr:cNvSpPr>
      </xdr:nvSpPr>
      <xdr:spPr>
        <a:xfrm>
          <a:off x="1619250" y="46958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7">
      <selection activeCell="B20" sqref="B20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139</v>
      </c>
      <c r="B1" s="16"/>
    </row>
    <row r="2" spans="1:5" s="12" customFormat="1" ht="34.5" customHeight="1">
      <c r="A2" s="17" t="s">
        <v>140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141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98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137</v>
      </c>
      <c r="C15" s="23"/>
      <c r="D15" s="24"/>
      <c r="E15" s="24"/>
    </row>
    <row r="16" spans="1:2" ht="27.75" customHeight="1">
      <c r="A16" s="29" t="s">
        <v>142</v>
      </c>
      <c r="B16" s="29"/>
    </row>
    <row r="17" spans="1:2" ht="21" customHeight="1">
      <c r="A17" s="29" t="s">
        <v>102</v>
      </c>
      <c r="B17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1">
      <selection activeCell="M9" sqref="M9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144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145</v>
      </c>
      <c r="B4" s="6" t="s">
        <v>146</v>
      </c>
      <c r="C4" s="6" t="s">
        <v>147</v>
      </c>
      <c r="D4" s="6" t="s">
        <v>49</v>
      </c>
      <c r="E4" s="6" t="s">
        <v>148</v>
      </c>
      <c r="F4" s="6"/>
      <c r="G4" s="6"/>
      <c r="H4" s="6" t="s">
        <v>149</v>
      </c>
      <c r="I4" s="6"/>
      <c r="J4" s="6"/>
      <c r="K4" s="7" t="s">
        <v>150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151</v>
      </c>
      <c r="F5" s="7" t="s">
        <v>152</v>
      </c>
      <c r="G5" s="7" t="s">
        <v>153</v>
      </c>
      <c r="H5" s="7" t="s">
        <v>151</v>
      </c>
      <c r="I5" s="7" t="s">
        <v>152</v>
      </c>
      <c r="J5" s="7" t="s">
        <v>153</v>
      </c>
      <c r="K5" s="7"/>
      <c r="L5" s="6"/>
    </row>
    <row r="6" spans="1:12" ht="34.5" customHeight="1">
      <c r="A6" s="8">
        <v>2070205</v>
      </c>
      <c r="B6" s="9" t="s">
        <v>154</v>
      </c>
      <c r="C6" s="10" t="s">
        <v>64</v>
      </c>
      <c r="D6" s="8">
        <v>80</v>
      </c>
      <c r="E6" s="8">
        <v>80</v>
      </c>
      <c r="F6" s="8"/>
      <c r="G6" s="8"/>
      <c r="H6" s="8"/>
      <c r="I6" s="8"/>
      <c r="J6" s="8"/>
      <c r="K6" s="8"/>
      <c r="L6" s="8"/>
    </row>
    <row r="7" spans="1:12" ht="34.5" customHeight="1">
      <c r="A7" s="8">
        <v>2070204</v>
      </c>
      <c r="B7" s="9" t="s">
        <v>155</v>
      </c>
      <c r="C7" s="10" t="s">
        <v>64</v>
      </c>
      <c r="D7" s="8">
        <v>30</v>
      </c>
      <c r="E7" s="8">
        <v>30</v>
      </c>
      <c r="F7" s="8"/>
      <c r="G7" s="8"/>
      <c r="H7" s="8"/>
      <c r="I7" s="8"/>
      <c r="J7" s="8"/>
      <c r="K7" s="8"/>
      <c r="L7" s="8"/>
    </row>
    <row r="8" spans="1:12" ht="34.5" customHeight="1">
      <c r="A8" s="8"/>
      <c r="B8" s="11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4.5" customHeight="1">
      <c r="A9" s="8"/>
      <c r="B9" s="11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4.5" customHeight="1">
      <c r="A10" s="8"/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3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4.5" customHeight="1">
      <c r="A15" s="6" t="s">
        <v>49</v>
      </c>
      <c r="B15" s="6"/>
      <c r="C15" s="8"/>
      <c r="D15" s="8">
        <v>110</v>
      </c>
      <c r="E15" s="8">
        <v>110</v>
      </c>
      <c r="F15" s="8"/>
      <c r="G15" s="8"/>
      <c r="H15" s="8"/>
      <c r="I15" s="8"/>
      <c r="J15" s="8"/>
      <c r="K15" s="8"/>
      <c r="L15" s="8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3">
      <selection activeCell="D13" sqref="D13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25.832031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</row>
    <row r="5" spans="1:249" ht="36.75" customHeight="1">
      <c r="A5" s="18" t="s">
        <v>5</v>
      </c>
      <c r="B5" s="53" t="s">
        <v>6</v>
      </c>
      <c r="C5" s="18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</row>
    <row r="6" spans="1:249" ht="30" customHeight="1">
      <c r="A6" s="106" t="s">
        <v>7</v>
      </c>
      <c r="B6" s="42">
        <v>267.33</v>
      </c>
      <c r="C6" s="54" t="s">
        <v>8</v>
      </c>
      <c r="D6" s="24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</row>
    <row r="7" spans="1:249" ht="30" customHeight="1">
      <c r="A7" s="106" t="s">
        <v>9</v>
      </c>
      <c r="B7" s="24"/>
      <c r="C7" s="54" t="s">
        <v>10</v>
      </c>
      <c r="D7" s="24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</row>
    <row r="8" spans="1:249" ht="30" customHeight="1">
      <c r="A8" s="106" t="s">
        <v>11</v>
      </c>
      <c r="B8" s="24"/>
      <c r="C8" s="54" t="s">
        <v>12</v>
      </c>
      <c r="D8" s="24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</row>
    <row r="9" spans="1:249" ht="30" customHeight="1">
      <c r="A9" s="107" t="s">
        <v>13</v>
      </c>
      <c r="B9" s="24"/>
      <c r="C9" s="54" t="s">
        <v>14</v>
      </c>
      <c r="D9" s="2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</row>
    <row r="10" spans="1:249" ht="30" customHeight="1">
      <c r="A10" s="108" t="s">
        <v>15</v>
      </c>
      <c r="B10" s="24"/>
      <c r="C10" s="54" t="s">
        <v>16</v>
      </c>
      <c r="D10" s="42">
        <v>245.49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</row>
    <row r="11" spans="1:249" ht="30" customHeight="1">
      <c r="A11" s="108" t="s">
        <v>17</v>
      </c>
      <c r="B11" s="24"/>
      <c r="C11" s="109" t="s">
        <v>18</v>
      </c>
      <c r="D11" s="42">
        <v>14.76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</row>
    <row r="12" spans="1:249" ht="30" customHeight="1">
      <c r="A12" s="106" t="s">
        <v>19</v>
      </c>
      <c r="B12" s="24"/>
      <c r="C12" s="54" t="s">
        <v>20</v>
      </c>
      <c r="D12" s="42">
        <v>7.08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</row>
    <row r="13" spans="1:249" ht="30" customHeight="1">
      <c r="A13" s="106" t="s">
        <v>21</v>
      </c>
      <c r="B13" s="59"/>
      <c r="C13" s="54" t="s">
        <v>22</v>
      </c>
      <c r="D13" s="2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</row>
    <row r="14" spans="1:249" ht="30" customHeight="1">
      <c r="A14" s="106" t="s">
        <v>23</v>
      </c>
      <c r="B14" s="59"/>
      <c r="C14" s="54" t="s">
        <v>24</v>
      </c>
      <c r="D14" s="24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</row>
    <row r="15" spans="1:249" ht="30" customHeight="1">
      <c r="A15" s="106"/>
      <c r="B15" s="59"/>
      <c r="C15" s="54" t="s">
        <v>25</v>
      </c>
      <c r="D15" s="2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</row>
    <row r="16" spans="1:249" ht="30" customHeight="1">
      <c r="A16" s="106"/>
      <c r="B16" s="59"/>
      <c r="C16" s="54" t="s">
        <v>26</v>
      </c>
      <c r="D16" s="2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</row>
    <row r="17" spans="1:249" ht="30" customHeight="1">
      <c r="A17" s="106"/>
      <c r="B17" s="59"/>
      <c r="C17" s="54" t="s">
        <v>27</v>
      </c>
      <c r="D17" s="24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</row>
    <row r="18" spans="1:249" ht="30" customHeight="1">
      <c r="A18" s="106"/>
      <c r="B18" s="24"/>
      <c r="C18" s="54" t="s">
        <v>28</v>
      </c>
      <c r="D18" s="24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</row>
    <row r="19" spans="1:249" ht="30" customHeight="1">
      <c r="A19" s="106"/>
      <c r="B19" s="24"/>
      <c r="C19" s="54" t="s">
        <v>29</v>
      </c>
      <c r="D19" s="2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</row>
    <row r="20" spans="1:249" ht="30" customHeight="1">
      <c r="A20" s="106"/>
      <c r="B20" s="24"/>
      <c r="C20" s="54" t="s">
        <v>30</v>
      </c>
      <c r="D20" s="60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</row>
    <row r="21" spans="1:249" ht="30" customHeight="1">
      <c r="A21" s="28"/>
      <c r="B21" s="24"/>
      <c r="C21" s="54" t="s">
        <v>31</v>
      </c>
      <c r="D21" s="60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</row>
    <row r="22" spans="1:249" ht="30" customHeight="1">
      <c r="A22" s="28"/>
      <c r="B22" s="24"/>
      <c r="C22" s="61" t="s">
        <v>32</v>
      </c>
      <c r="D22" s="2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</row>
    <row r="23" spans="1:249" ht="30" customHeight="1">
      <c r="A23" s="28"/>
      <c r="B23" s="24"/>
      <c r="C23" s="61" t="s">
        <v>33</v>
      </c>
      <c r="D23" s="6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</row>
    <row r="24" spans="1:249" ht="30" customHeight="1">
      <c r="A24" s="28"/>
      <c r="B24" s="24"/>
      <c r="C24" s="61" t="s">
        <v>34</v>
      </c>
      <c r="D24" s="6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</row>
    <row r="25" spans="1:249" ht="30.75" customHeight="1">
      <c r="A25" s="28"/>
      <c r="B25" s="24"/>
      <c r="C25" s="61" t="s">
        <v>35</v>
      </c>
      <c r="D25" s="6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</row>
    <row r="26" spans="1:249" ht="30.75" customHeight="1">
      <c r="A26" s="28"/>
      <c r="B26" s="24"/>
      <c r="C26" s="61" t="s">
        <v>36</v>
      </c>
      <c r="D26" s="6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</row>
    <row r="27" spans="1:249" ht="30.75" customHeight="1">
      <c r="A27" s="28"/>
      <c r="B27" s="24"/>
      <c r="C27" s="61" t="s">
        <v>37</v>
      </c>
      <c r="D27" s="6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</row>
    <row r="28" spans="1:249" ht="30" customHeight="1">
      <c r="A28" s="43" t="s">
        <v>38</v>
      </c>
      <c r="B28" s="42">
        <v>267.33</v>
      </c>
      <c r="C28" s="43" t="s">
        <v>39</v>
      </c>
      <c r="D28" s="110">
        <v>267.33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</row>
    <row r="29" spans="1:249" ht="30" customHeight="1">
      <c r="A29" s="106" t="s">
        <v>40</v>
      </c>
      <c r="B29" s="24"/>
      <c r="C29" s="54" t="s">
        <v>41</v>
      </c>
      <c r="D29" s="2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</row>
    <row r="30" spans="1:249" ht="30" customHeight="1">
      <c r="A30" s="43" t="s">
        <v>42</v>
      </c>
      <c r="B30" s="42">
        <v>267.33</v>
      </c>
      <c r="C30" s="43" t="s">
        <v>43</v>
      </c>
      <c r="D30" s="42">
        <v>267.33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</row>
    <row r="31" spans="1:249" ht="27" customHeight="1">
      <c r="A31" s="29" t="s">
        <v>44</v>
      </c>
      <c r="B31" s="66"/>
      <c r="C31" s="67"/>
      <c r="D31" s="68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</row>
    <row r="32" spans="1:249" ht="27.75" customHeight="1">
      <c r="A32" s="69"/>
      <c r="B32" s="70"/>
      <c r="C32" s="69"/>
      <c r="D32" s="70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</row>
    <row r="33" spans="1:249" ht="27.75" customHeight="1">
      <c r="A33" s="71"/>
      <c r="B33" s="72"/>
      <c r="C33" s="72"/>
      <c r="D33" s="72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</row>
    <row r="34" spans="1:249" ht="27.75" customHeight="1">
      <c r="A34" s="72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</row>
    <row r="35" spans="1:249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</row>
    <row r="36" spans="1:249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tabSelected="1" view="pageBreakPreview" zoomScaleNormal="115" zoomScaleSheetLayoutView="100" workbookViewId="0" topLeftCell="A4">
      <selection activeCell="J14" sqref="J14"/>
    </sheetView>
  </sheetViews>
  <sheetFormatPr defaultColWidth="9.16015625" defaultRowHeight="27.75" customHeight="1"/>
  <cols>
    <col min="1" max="1" width="10.83203125" style="89" customWidth="1"/>
    <col min="2" max="2" width="9.5" style="89" customWidth="1"/>
    <col min="3" max="11" width="8.83203125" style="89" customWidth="1"/>
    <col min="12" max="13" width="8.83203125" style="69" customWidth="1"/>
    <col min="14" max="19" width="8.83203125" style="89" customWidth="1"/>
    <col min="20" max="251" width="9" style="69" customWidth="1"/>
    <col min="252" max="252" width="9.16015625" style="90" customWidth="1"/>
    <col min="253" max="16384" width="9.16015625" style="90" customWidth="1"/>
  </cols>
  <sheetData>
    <row r="1" spans="1:19" s="75" customFormat="1" ht="27" customHeight="1">
      <c r="A1" s="16" t="s">
        <v>45</v>
      </c>
      <c r="B1" s="16"/>
      <c r="C1" s="16"/>
      <c r="D1" s="16"/>
      <c r="E1" s="91"/>
      <c r="F1" s="91"/>
      <c r="G1" s="91"/>
      <c r="H1" s="91"/>
      <c r="I1" s="91"/>
      <c r="J1" s="91"/>
      <c r="K1" s="91"/>
      <c r="L1" s="91"/>
      <c r="N1" s="91"/>
      <c r="O1" s="91"/>
      <c r="P1" s="91"/>
      <c r="Q1" s="91"/>
      <c r="R1" s="91"/>
      <c r="S1" s="91"/>
    </row>
    <row r="2" spans="1:19" s="51" customFormat="1" ht="40.5" customHeight="1">
      <c r="A2" s="92" t="s">
        <v>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51" customFormat="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s="13" customFormat="1" ht="21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N4" s="93"/>
      <c r="O4" s="93"/>
      <c r="P4" s="93"/>
      <c r="Q4" s="93"/>
      <c r="R4" s="93"/>
      <c r="S4" s="93" t="s">
        <v>2</v>
      </c>
    </row>
    <row r="5" spans="1:19" s="88" customFormat="1" ht="29.25" customHeight="1">
      <c r="A5" s="94" t="s">
        <v>47</v>
      </c>
      <c r="B5" s="94" t="s">
        <v>48</v>
      </c>
      <c r="C5" s="95" t="s">
        <v>49</v>
      </c>
      <c r="D5" s="96" t="s">
        <v>50</v>
      </c>
      <c r="E5" s="96"/>
      <c r="F5" s="96"/>
      <c r="G5" s="96"/>
      <c r="H5" s="96"/>
      <c r="I5" s="96"/>
      <c r="J5" s="96"/>
      <c r="K5" s="96"/>
      <c r="L5" s="96"/>
      <c r="M5" s="96"/>
      <c r="N5" s="94" t="s">
        <v>40</v>
      </c>
      <c r="O5" s="94"/>
      <c r="P5" s="94"/>
      <c r="Q5" s="94"/>
      <c r="R5" s="94"/>
      <c r="S5" s="94"/>
    </row>
    <row r="6" spans="1:19" s="88" customFormat="1" ht="29.25" customHeight="1">
      <c r="A6" s="94"/>
      <c r="B6" s="94"/>
      <c r="C6" s="97"/>
      <c r="D6" s="94" t="s">
        <v>51</v>
      </c>
      <c r="E6" s="98" t="s">
        <v>52</v>
      </c>
      <c r="F6" s="98" t="s">
        <v>53</v>
      </c>
      <c r="G6" s="98" t="s">
        <v>54</v>
      </c>
      <c r="H6" s="98" t="s">
        <v>55</v>
      </c>
      <c r="I6" s="98" t="s">
        <v>56</v>
      </c>
      <c r="J6" s="98" t="s">
        <v>57</v>
      </c>
      <c r="K6" s="98" t="s">
        <v>58</v>
      </c>
      <c r="L6" s="98" t="s">
        <v>59</v>
      </c>
      <c r="M6" s="98" t="s">
        <v>60</v>
      </c>
      <c r="N6" s="95" t="s">
        <v>51</v>
      </c>
      <c r="O6" s="94" t="s">
        <v>52</v>
      </c>
      <c r="P6" s="94" t="s">
        <v>53</v>
      </c>
      <c r="Q6" s="94" t="s">
        <v>61</v>
      </c>
      <c r="R6" s="104" t="s">
        <v>55</v>
      </c>
      <c r="S6" s="105" t="s">
        <v>62</v>
      </c>
    </row>
    <row r="7" spans="1:251" s="73" customFormat="1" ht="70.5" customHeight="1">
      <c r="A7" s="111" t="s">
        <v>63</v>
      </c>
      <c r="B7" s="83" t="s">
        <v>64</v>
      </c>
      <c r="C7" s="83">
        <v>267.33</v>
      </c>
      <c r="D7" s="83">
        <v>267.33</v>
      </c>
      <c r="E7" s="83">
        <v>267.33</v>
      </c>
      <c r="F7" s="83"/>
      <c r="G7" s="83"/>
      <c r="H7" s="83"/>
      <c r="I7" s="83"/>
      <c r="J7" s="83"/>
      <c r="K7" s="83"/>
      <c r="L7" s="83"/>
      <c r="M7" s="83"/>
      <c r="N7" s="83"/>
      <c r="O7" s="24"/>
      <c r="P7" s="24"/>
      <c r="Q7" s="24"/>
      <c r="R7" s="24"/>
      <c r="S7" s="24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s="52" customFormat="1" ht="33.75" customHeight="1">
      <c r="A8" s="24"/>
      <c r="B8" s="9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19" s="73" customFormat="1" ht="33.75" customHeight="1">
      <c r="A9" s="27"/>
      <c r="B9" s="99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73" customFormat="1" ht="33.75" customHeight="1">
      <c r="A10" s="24"/>
      <c r="B10" s="9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2"/>
    </row>
    <row r="11" spans="1:20" s="73" customFormat="1" ht="33.75" customHeight="1">
      <c r="A11" s="24"/>
      <c r="B11" s="9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2"/>
    </row>
    <row r="12" spans="1:19" ht="33.75" customHeight="1">
      <c r="A12" s="100" t="s">
        <v>49</v>
      </c>
      <c r="B12" s="101"/>
      <c r="C12" s="102">
        <v>267.33</v>
      </c>
      <c r="D12" s="42">
        <v>267.33</v>
      </c>
      <c r="E12" s="42">
        <v>267.33</v>
      </c>
      <c r="F12" s="24"/>
      <c r="G12" s="24"/>
      <c r="H12" s="24"/>
      <c r="I12" s="24"/>
      <c r="J12" s="24"/>
      <c r="K12" s="24"/>
      <c r="L12" s="24"/>
      <c r="M12" s="24"/>
      <c r="N12" s="24"/>
      <c r="O12" s="103"/>
      <c r="P12" s="103"/>
      <c r="Q12" s="103"/>
      <c r="R12" s="103"/>
      <c r="S12" s="103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7">
      <selection activeCell="I15" sqref="I15"/>
    </sheetView>
  </sheetViews>
  <sheetFormatPr defaultColWidth="9.16015625" defaultRowHeight="27.75" customHeight="1"/>
  <cols>
    <col min="1" max="1" width="23.66015625" style="76" customWidth="1"/>
    <col min="2" max="2" width="22.83203125" style="76" customWidth="1"/>
    <col min="3" max="8" width="17.33203125" style="77" customWidth="1"/>
    <col min="9" max="248" width="10.66015625" style="15" customWidth="1"/>
    <col min="249" max="250" width="9.16015625" style="41" customWidth="1"/>
    <col min="251" max="16384" width="9.16015625" style="41" customWidth="1"/>
  </cols>
  <sheetData>
    <row r="1" spans="1:7" s="75" customFormat="1" ht="27" customHeight="1">
      <c r="A1" s="78" t="s">
        <v>65</v>
      </c>
      <c r="B1" s="78"/>
      <c r="C1" s="79"/>
      <c r="D1" s="79"/>
      <c r="E1" s="79"/>
      <c r="F1" s="79"/>
      <c r="G1" s="79"/>
    </row>
    <row r="2" spans="1:12" s="12" customFormat="1" ht="48.75" customHeight="1">
      <c r="A2" s="17" t="s">
        <v>66</v>
      </c>
      <c r="B2" s="17"/>
      <c r="C2" s="17"/>
      <c r="D2" s="17"/>
      <c r="E2" s="17"/>
      <c r="F2" s="17"/>
      <c r="G2" s="17"/>
      <c r="H2" s="80"/>
      <c r="I2" s="87"/>
      <c r="J2" s="17"/>
      <c r="K2" s="87"/>
      <c r="L2" s="87"/>
    </row>
    <row r="3" spans="1:8" s="13" customFormat="1" ht="21.75" customHeight="1">
      <c r="A3" s="81"/>
      <c r="B3" s="81"/>
      <c r="C3" s="81"/>
      <c r="D3" s="81"/>
      <c r="E3" s="81"/>
      <c r="F3" s="81"/>
      <c r="G3" s="81"/>
      <c r="H3" s="81" t="s">
        <v>2</v>
      </c>
    </row>
    <row r="4" spans="1:8" s="52" customFormat="1" ht="29.25" customHeight="1">
      <c r="A4" s="18" t="s">
        <v>67</v>
      </c>
      <c r="B4" s="18" t="s">
        <v>68</v>
      </c>
      <c r="C4" s="82" t="s">
        <v>69</v>
      </c>
      <c r="D4" s="83" t="s">
        <v>70</v>
      </c>
      <c r="E4" s="83" t="s">
        <v>71</v>
      </c>
      <c r="F4" s="83" t="s">
        <v>72</v>
      </c>
      <c r="G4" s="83" t="s">
        <v>73</v>
      </c>
      <c r="H4" s="83" t="s">
        <v>74</v>
      </c>
    </row>
    <row r="5" spans="1:8" s="52" customFormat="1" ht="29.25" customHeight="1">
      <c r="A5" s="18"/>
      <c r="B5" s="18"/>
      <c r="C5" s="82"/>
      <c r="D5" s="83"/>
      <c r="E5" s="83"/>
      <c r="F5" s="83"/>
      <c r="G5" s="83"/>
      <c r="H5" s="83"/>
    </row>
    <row r="6" spans="1:8" s="52" customFormat="1" ht="29.25" customHeight="1">
      <c r="A6" s="18"/>
      <c r="B6" s="18"/>
      <c r="C6" s="82"/>
      <c r="D6" s="83"/>
      <c r="E6" s="83"/>
      <c r="F6" s="83"/>
      <c r="G6" s="83"/>
      <c r="H6" s="83"/>
    </row>
    <row r="7" spans="1:248" s="20" customFormat="1" ht="47.25" customHeight="1">
      <c r="A7" s="28">
        <v>207</v>
      </c>
      <c r="B7" s="44" t="s">
        <v>75</v>
      </c>
      <c r="C7" s="42">
        <f>D7+E7</f>
        <v>245.49</v>
      </c>
      <c r="D7" s="42">
        <v>135.49</v>
      </c>
      <c r="E7" s="42">
        <v>110</v>
      </c>
      <c r="F7" s="24"/>
      <c r="G7" s="24"/>
      <c r="H7" s="2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18">
        <v>20702</v>
      </c>
      <c r="B8" s="28" t="s">
        <v>76</v>
      </c>
      <c r="C8" s="42">
        <f aca="true" t="shared" si="0" ref="C8:C19">D8+E8</f>
        <v>245.49</v>
      </c>
      <c r="D8" s="42">
        <v>135.49</v>
      </c>
      <c r="E8" s="42">
        <v>110</v>
      </c>
      <c r="F8" s="24"/>
      <c r="G8" s="24"/>
      <c r="H8" s="24"/>
      <c r="I8" s="20"/>
    </row>
    <row r="9" spans="1:8" ht="47.25" customHeight="1">
      <c r="A9" s="18">
        <v>2070204</v>
      </c>
      <c r="B9" s="28" t="s">
        <v>77</v>
      </c>
      <c r="C9" s="42">
        <f t="shared" si="0"/>
        <v>30</v>
      </c>
      <c r="D9" s="42">
        <v>0</v>
      </c>
      <c r="E9" s="42">
        <v>30</v>
      </c>
      <c r="F9" s="24"/>
      <c r="G9" s="24"/>
      <c r="H9" s="24"/>
    </row>
    <row r="10" spans="1:8" ht="47.25" customHeight="1">
      <c r="A10" s="25">
        <v>2070205</v>
      </c>
      <c r="B10" s="28" t="s">
        <v>78</v>
      </c>
      <c r="C10" s="42">
        <f t="shared" si="0"/>
        <v>215.49</v>
      </c>
      <c r="D10" s="42">
        <v>135.49</v>
      </c>
      <c r="E10" s="42">
        <v>80</v>
      </c>
      <c r="F10" s="24"/>
      <c r="G10" s="24"/>
      <c r="H10" s="24"/>
    </row>
    <row r="11" spans="1:8" ht="47.25" customHeight="1">
      <c r="A11" s="25">
        <v>208</v>
      </c>
      <c r="B11" s="28" t="s">
        <v>79</v>
      </c>
      <c r="C11" s="42">
        <f t="shared" si="0"/>
        <v>14.76</v>
      </c>
      <c r="D11" s="42">
        <v>14.76</v>
      </c>
      <c r="E11" s="42"/>
      <c r="F11" s="24"/>
      <c r="G11" s="24"/>
      <c r="H11" s="24"/>
    </row>
    <row r="12" spans="1:8" ht="47.25" customHeight="1">
      <c r="A12" s="26">
        <v>20805</v>
      </c>
      <c r="B12" s="28" t="s">
        <v>80</v>
      </c>
      <c r="C12" s="42">
        <f t="shared" si="0"/>
        <v>14.76</v>
      </c>
      <c r="D12" s="42">
        <v>14.76</v>
      </c>
      <c r="E12" s="42"/>
      <c r="F12" s="24"/>
      <c r="G12" s="24"/>
      <c r="H12" s="24"/>
    </row>
    <row r="13" spans="1:8" ht="47.25" customHeight="1">
      <c r="A13" s="18">
        <v>2080505</v>
      </c>
      <c r="B13" s="18" t="s">
        <v>81</v>
      </c>
      <c r="C13" s="42">
        <f t="shared" si="0"/>
        <v>9.84</v>
      </c>
      <c r="D13" s="42">
        <v>9.84</v>
      </c>
      <c r="E13" s="42"/>
      <c r="F13" s="24"/>
      <c r="G13" s="24"/>
      <c r="H13" s="24"/>
    </row>
    <row r="14" spans="1:8" ht="47.25" customHeight="1">
      <c r="A14" s="28">
        <v>2080506</v>
      </c>
      <c r="B14" s="18" t="s">
        <v>82</v>
      </c>
      <c r="C14" s="42">
        <f t="shared" si="0"/>
        <v>4.92</v>
      </c>
      <c r="D14" s="42">
        <v>4.92</v>
      </c>
      <c r="E14" s="42"/>
      <c r="F14" s="24"/>
      <c r="G14" s="24"/>
      <c r="H14" s="24"/>
    </row>
    <row r="15" spans="1:8" ht="47.25" customHeight="1">
      <c r="A15" s="25">
        <v>210</v>
      </c>
      <c r="B15" s="28" t="s">
        <v>83</v>
      </c>
      <c r="C15" s="42">
        <f t="shared" si="0"/>
        <v>7.08</v>
      </c>
      <c r="D15" s="42">
        <v>7.08</v>
      </c>
      <c r="E15" s="42"/>
      <c r="F15" s="24"/>
      <c r="G15" s="24"/>
      <c r="H15" s="24"/>
    </row>
    <row r="16" spans="1:8" ht="47.25" customHeight="1">
      <c r="A16" s="26">
        <v>21011</v>
      </c>
      <c r="B16" s="28" t="s">
        <v>84</v>
      </c>
      <c r="C16" s="42">
        <f t="shared" si="0"/>
        <v>7.08</v>
      </c>
      <c r="D16" s="42">
        <v>7.08</v>
      </c>
      <c r="E16" s="42"/>
      <c r="F16" s="24"/>
      <c r="G16" s="24"/>
      <c r="H16" s="24"/>
    </row>
    <row r="17" spans="1:8" ht="47.25" customHeight="1">
      <c r="A17" s="18">
        <v>2101102</v>
      </c>
      <c r="B17" s="28" t="s">
        <v>85</v>
      </c>
      <c r="C17" s="42">
        <f t="shared" si="0"/>
        <v>4</v>
      </c>
      <c r="D17" s="42">
        <v>4</v>
      </c>
      <c r="E17" s="42"/>
      <c r="F17" s="24"/>
      <c r="G17" s="24"/>
      <c r="H17" s="24"/>
    </row>
    <row r="18" spans="1:8" ht="47.25" customHeight="1">
      <c r="A18" s="18">
        <v>2101199</v>
      </c>
      <c r="B18" s="18" t="s">
        <v>86</v>
      </c>
      <c r="C18" s="42">
        <f t="shared" si="0"/>
        <v>3.08</v>
      </c>
      <c r="D18" s="42">
        <v>3.08</v>
      </c>
      <c r="E18" s="42"/>
      <c r="F18" s="24"/>
      <c r="G18" s="24"/>
      <c r="H18" s="24"/>
    </row>
    <row r="19" spans="1:8" ht="47.25" customHeight="1">
      <c r="A19" s="84"/>
      <c r="B19" s="85" t="s">
        <v>87</v>
      </c>
      <c r="C19" s="86">
        <f>D19+E19</f>
        <v>267.33000000000004</v>
      </c>
      <c r="D19" s="86">
        <f>D7+D11+D15</f>
        <v>157.33</v>
      </c>
      <c r="E19" s="86">
        <f>E7+E11+E15</f>
        <v>110</v>
      </c>
      <c r="F19" s="24"/>
      <c r="G19" s="24"/>
      <c r="H19" s="24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5">
      <selection activeCell="F29" sqref="F29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6" t="s">
        <v>88</v>
      </c>
    </row>
    <row r="2" spans="1:250" ht="42" customHeight="1">
      <c r="A2" s="17" t="s">
        <v>89</v>
      </c>
      <c r="B2" s="17"/>
      <c r="C2" s="17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</row>
    <row r="5" spans="1:250" ht="36.75" customHeight="1">
      <c r="A5" s="18" t="s">
        <v>5</v>
      </c>
      <c r="B5" s="53" t="s">
        <v>6</v>
      </c>
      <c r="C5" s="18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</row>
    <row r="6" spans="1:250" ht="30" customHeight="1">
      <c r="A6" s="28" t="s">
        <v>90</v>
      </c>
      <c r="B6" s="24"/>
      <c r="C6" s="54" t="s">
        <v>8</v>
      </c>
      <c r="D6" s="24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</row>
    <row r="7" spans="1:250" ht="30" customHeight="1">
      <c r="A7" s="28" t="s">
        <v>91</v>
      </c>
      <c r="B7" s="42">
        <v>267.33</v>
      </c>
      <c r="C7" s="55" t="s">
        <v>10</v>
      </c>
      <c r="D7" s="4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</row>
    <row r="8" spans="1:250" ht="30" customHeight="1">
      <c r="A8" s="28" t="s">
        <v>92</v>
      </c>
      <c r="B8" s="42"/>
      <c r="C8" s="55" t="s">
        <v>12</v>
      </c>
      <c r="D8" s="4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</row>
    <row r="9" spans="1:250" ht="30" customHeight="1">
      <c r="A9" s="28" t="s">
        <v>93</v>
      </c>
      <c r="B9" s="42"/>
      <c r="C9" s="55" t="s">
        <v>14</v>
      </c>
      <c r="D9" s="4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</row>
    <row r="10" spans="1:250" ht="30" customHeight="1">
      <c r="A10" s="28" t="s">
        <v>94</v>
      </c>
      <c r="B10" s="42"/>
      <c r="C10" s="55" t="s">
        <v>16</v>
      </c>
      <c r="D10" s="42">
        <v>245.49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</row>
    <row r="11" spans="1:250" ht="30" customHeight="1">
      <c r="A11" s="28" t="s">
        <v>91</v>
      </c>
      <c r="B11" s="42"/>
      <c r="C11" s="56" t="s">
        <v>18</v>
      </c>
      <c r="D11" s="42">
        <v>14.76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</row>
    <row r="12" spans="1:250" ht="30" customHeight="1">
      <c r="A12" s="28" t="s">
        <v>92</v>
      </c>
      <c r="B12" s="42"/>
      <c r="C12" s="55" t="s">
        <v>20</v>
      </c>
      <c r="D12" s="42">
        <v>7.08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</row>
    <row r="13" spans="1:250" ht="30" customHeight="1">
      <c r="A13" s="28" t="s">
        <v>93</v>
      </c>
      <c r="B13" s="57"/>
      <c r="C13" s="55" t="s">
        <v>22</v>
      </c>
      <c r="D13" s="4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</row>
    <row r="14" spans="1:250" ht="30" customHeight="1">
      <c r="A14" s="43"/>
      <c r="B14" s="57"/>
      <c r="C14" s="55" t="s">
        <v>24</v>
      </c>
      <c r="D14" s="4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</row>
    <row r="15" spans="1:250" ht="30" customHeight="1">
      <c r="A15" s="58"/>
      <c r="B15" s="59"/>
      <c r="C15" s="54" t="s">
        <v>25</v>
      </c>
      <c r="D15" s="2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</row>
    <row r="16" spans="1:250" ht="30" customHeight="1">
      <c r="A16" s="28"/>
      <c r="B16" s="59"/>
      <c r="C16" s="54" t="s">
        <v>26</v>
      </c>
      <c r="D16" s="2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</row>
    <row r="17" spans="1:250" ht="30" customHeight="1">
      <c r="A17" s="28"/>
      <c r="B17" s="59"/>
      <c r="C17" s="54" t="s">
        <v>27</v>
      </c>
      <c r="D17" s="24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</row>
    <row r="18" spans="1:250" ht="30" customHeight="1">
      <c r="A18" s="28"/>
      <c r="B18" s="24"/>
      <c r="C18" s="54" t="s">
        <v>28</v>
      </c>
      <c r="D18" s="24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</row>
    <row r="19" spans="1:250" ht="30" customHeight="1">
      <c r="A19" s="28"/>
      <c r="B19" s="24"/>
      <c r="C19" s="54" t="s">
        <v>29</v>
      </c>
      <c r="D19" s="2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</row>
    <row r="20" spans="1:250" ht="30" customHeight="1">
      <c r="A20" s="28"/>
      <c r="B20" s="24"/>
      <c r="C20" s="54" t="s">
        <v>30</v>
      </c>
      <c r="D20" s="60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</row>
    <row r="21" spans="1:250" ht="30" customHeight="1">
      <c r="A21" s="28"/>
      <c r="B21" s="24"/>
      <c r="C21" s="54" t="s">
        <v>31</v>
      </c>
      <c r="D21" s="60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</row>
    <row r="22" spans="1:250" ht="30" customHeight="1">
      <c r="A22" s="28"/>
      <c r="B22" s="24"/>
      <c r="C22" s="61" t="s">
        <v>32</v>
      </c>
      <c r="D22" s="2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</row>
    <row r="23" spans="1:250" ht="30" customHeight="1">
      <c r="A23" s="28"/>
      <c r="B23" s="24"/>
      <c r="C23" s="61" t="s">
        <v>33</v>
      </c>
      <c r="D23" s="6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</row>
    <row r="24" spans="1:250" ht="30.75" customHeight="1">
      <c r="A24" s="28"/>
      <c r="B24" s="24"/>
      <c r="C24" s="61" t="s">
        <v>34</v>
      </c>
      <c r="D24" s="6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</row>
    <row r="25" spans="1:250" ht="30.75" customHeight="1">
      <c r="A25" s="28"/>
      <c r="B25" s="24"/>
      <c r="C25" s="61" t="s">
        <v>35</v>
      </c>
      <c r="D25" s="6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</row>
    <row r="26" spans="1:250" ht="30.75" customHeight="1">
      <c r="A26" s="28"/>
      <c r="B26" s="24"/>
      <c r="C26" s="61" t="s">
        <v>36</v>
      </c>
      <c r="D26" s="6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</row>
    <row r="27" spans="1:250" ht="30.75" customHeight="1">
      <c r="A27" s="28"/>
      <c r="B27" s="24"/>
      <c r="C27" s="61" t="s">
        <v>37</v>
      </c>
      <c r="D27" s="6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</row>
    <row r="28" spans="1:250" ht="30" customHeight="1">
      <c r="A28" s="28"/>
      <c r="B28" s="24"/>
      <c r="C28" s="28"/>
      <c r="D28" s="24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</row>
    <row r="29" spans="1:250" ht="30" customHeight="1">
      <c r="A29" s="65"/>
      <c r="B29" s="24"/>
      <c r="C29" s="28" t="s">
        <v>95</v>
      </c>
      <c r="D29" s="24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</row>
    <row r="30" spans="1:250" ht="30" customHeight="1">
      <c r="A30" s="65"/>
      <c r="B30" s="24"/>
      <c r="C30" s="24"/>
      <c r="D30" s="24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30" customHeight="1">
      <c r="A31" s="43" t="s">
        <v>42</v>
      </c>
      <c r="B31" s="42">
        <v>267.33</v>
      </c>
      <c r="C31" s="43" t="s">
        <v>43</v>
      </c>
      <c r="D31" s="42">
        <v>267.33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</row>
    <row r="32" spans="1:250" ht="27" customHeight="1">
      <c r="A32" s="29"/>
      <c r="B32" s="66"/>
      <c r="C32" s="67"/>
      <c r="D32" s="68"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</row>
    <row r="33" spans="1:250" ht="27.75" customHeight="1">
      <c r="A33" s="69"/>
      <c r="B33" s="70"/>
      <c r="C33" s="69"/>
      <c r="D33" s="70"/>
      <c r="E33" s="69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</row>
    <row r="34" spans="1:250" ht="27.75" customHeight="1">
      <c r="A34" s="71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G6" sqref="G6:G9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41" customWidth="1"/>
  </cols>
  <sheetData>
    <row r="1" spans="1:3" ht="27.75" customHeight="1">
      <c r="A1" s="16" t="s">
        <v>96</v>
      </c>
      <c r="B1" s="16"/>
      <c r="C1" s="16"/>
    </row>
    <row r="2" spans="1:7" s="12" customFormat="1" ht="34.5" customHeight="1">
      <c r="A2" s="17" t="s">
        <v>97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49</v>
      </c>
      <c r="D4" s="19" t="s">
        <v>70</v>
      </c>
      <c r="E4" s="19"/>
      <c r="F4" s="19"/>
      <c r="G4" s="43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98</v>
      </c>
      <c r="E5" s="18" t="s">
        <v>99</v>
      </c>
      <c r="F5" s="18" t="s">
        <v>100</v>
      </c>
      <c r="G5" s="43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s="14" customFormat="1" ht="39.75" customHeight="1">
      <c r="A6" s="28">
        <v>207</v>
      </c>
      <c r="B6" s="44" t="s">
        <v>75</v>
      </c>
      <c r="C6" s="18">
        <f>SUM(D6+G6)</f>
        <v>245.49</v>
      </c>
      <c r="D6" s="45">
        <f>SUM(E6:F6)</f>
        <v>135.49</v>
      </c>
      <c r="E6" s="18">
        <v>126.26</v>
      </c>
      <c r="F6" s="18">
        <v>9.23</v>
      </c>
      <c r="G6" s="42">
        <v>110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245" s="14" customFormat="1" ht="39.75" customHeight="1">
      <c r="A7" s="18">
        <v>20702</v>
      </c>
      <c r="B7" s="28" t="s">
        <v>76</v>
      </c>
      <c r="C7" s="45">
        <f aca="true" t="shared" si="0" ref="C7:C18">SUM(D7+G7)</f>
        <v>245.49</v>
      </c>
      <c r="D7" s="45">
        <f>SUM(E7:F7)</f>
        <v>135.49</v>
      </c>
      <c r="E7" s="18">
        <v>126.26</v>
      </c>
      <c r="F7" s="18">
        <v>9.23</v>
      </c>
      <c r="G7" s="42">
        <v>110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</row>
    <row r="8" spans="1:245" s="14" customFormat="1" ht="39.75" customHeight="1">
      <c r="A8" s="18">
        <v>2070204</v>
      </c>
      <c r="B8" s="28" t="s">
        <v>77</v>
      </c>
      <c r="C8" s="18">
        <v>30</v>
      </c>
      <c r="D8" s="45">
        <f aca="true" t="shared" si="1" ref="D7:D18">SUM(E8:F8)</f>
        <v>0</v>
      </c>
      <c r="E8" s="18"/>
      <c r="F8" s="18"/>
      <c r="G8" s="42">
        <v>30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7" ht="34.5" customHeight="1">
      <c r="A9" s="25">
        <v>2070205</v>
      </c>
      <c r="B9" s="28" t="s">
        <v>78</v>
      </c>
      <c r="C9" s="18">
        <f t="shared" si="0"/>
        <v>215.49</v>
      </c>
      <c r="D9" s="45">
        <f t="shared" si="1"/>
        <v>135.49</v>
      </c>
      <c r="E9" s="46">
        <v>126.26</v>
      </c>
      <c r="F9" s="46">
        <v>9.23</v>
      </c>
      <c r="G9" s="42">
        <v>80</v>
      </c>
    </row>
    <row r="10" spans="1:7" ht="34.5" customHeight="1">
      <c r="A10" s="25">
        <v>208</v>
      </c>
      <c r="B10" s="28" t="s">
        <v>79</v>
      </c>
      <c r="C10" s="18">
        <f t="shared" si="0"/>
        <v>14.76</v>
      </c>
      <c r="D10" s="45">
        <f t="shared" si="1"/>
        <v>14.76</v>
      </c>
      <c r="E10" s="46">
        <v>14.76</v>
      </c>
      <c r="F10" s="24"/>
      <c r="G10" s="42"/>
    </row>
    <row r="11" spans="1:7" ht="34.5" customHeight="1">
      <c r="A11" s="26">
        <v>20805</v>
      </c>
      <c r="B11" s="28" t="s">
        <v>80</v>
      </c>
      <c r="C11" s="18">
        <f t="shared" si="0"/>
        <v>14.76</v>
      </c>
      <c r="D11" s="45">
        <f t="shared" si="1"/>
        <v>14.76</v>
      </c>
      <c r="E11" s="46">
        <v>14.76</v>
      </c>
      <c r="F11" s="24"/>
      <c r="G11" s="47"/>
    </row>
    <row r="12" spans="1:7" ht="34.5" customHeight="1">
      <c r="A12" s="18">
        <v>2080505</v>
      </c>
      <c r="B12" s="18" t="s">
        <v>81</v>
      </c>
      <c r="C12" s="18">
        <f t="shared" si="0"/>
        <v>9.84</v>
      </c>
      <c r="D12" s="45">
        <f t="shared" si="1"/>
        <v>9.84</v>
      </c>
      <c r="E12" s="46">
        <v>9.84</v>
      </c>
      <c r="F12" s="24"/>
      <c r="G12" s="47"/>
    </row>
    <row r="13" spans="1:7" ht="34.5" customHeight="1">
      <c r="A13" s="28">
        <v>2080506</v>
      </c>
      <c r="B13" s="18" t="s">
        <v>82</v>
      </c>
      <c r="C13" s="18">
        <f t="shared" si="0"/>
        <v>4.92</v>
      </c>
      <c r="D13" s="45">
        <f t="shared" si="1"/>
        <v>4.92</v>
      </c>
      <c r="E13" s="46">
        <v>4.92</v>
      </c>
      <c r="F13" s="24"/>
      <c r="G13" s="47"/>
    </row>
    <row r="14" spans="1:7" ht="34.5" customHeight="1">
      <c r="A14" s="25">
        <v>210</v>
      </c>
      <c r="B14" s="28" t="s">
        <v>83</v>
      </c>
      <c r="C14" s="18">
        <f t="shared" si="0"/>
        <v>7.08</v>
      </c>
      <c r="D14" s="45">
        <f t="shared" si="1"/>
        <v>7.08</v>
      </c>
      <c r="E14" s="46">
        <v>7.08</v>
      </c>
      <c r="F14" s="24"/>
      <c r="G14" s="47"/>
    </row>
    <row r="15" spans="1:7" ht="34.5" customHeight="1">
      <c r="A15" s="26">
        <v>21011</v>
      </c>
      <c r="B15" s="28" t="s">
        <v>84</v>
      </c>
      <c r="C15" s="18">
        <f t="shared" si="0"/>
        <v>7.08</v>
      </c>
      <c r="D15" s="45">
        <f t="shared" si="1"/>
        <v>7.08</v>
      </c>
      <c r="E15" s="46">
        <v>7.08</v>
      </c>
      <c r="F15" s="24"/>
      <c r="G15" s="47"/>
    </row>
    <row r="16" spans="1:7" ht="34.5" customHeight="1">
      <c r="A16" s="18">
        <v>2101102</v>
      </c>
      <c r="B16" s="28" t="s">
        <v>85</v>
      </c>
      <c r="C16" s="18">
        <f t="shared" si="0"/>
        <v>4</v>
      </c>
      <c r="D16" s="45">
        <f t="shared" si="1"/>
        <v>4</v>
      </c>
      <c r="E16" s="46">
        <v>4</v>
      </c>
      <c r="F16" s="24"/>
      <c r="G16" s="47"/>
    </row>
    <row r="17" spans="1:7" ht="34.5" customHeight="1">
      <c r="A17" s="18">
        <v>2101199</v>
      </c>
      <c r="B17" s="18" t="s">
        <v>86</v>
      </c>
      <c r="C17" s="18">
        <f t="shared" si="0"/>
        <v>3.08</v>
      </c>
      <c r="D17" s="45">
        <f t="shared" si="1"/>
        <v>3.08</v>
      </c>
      <c r="E17" s="46">
        <v>3.08</v>
      </c>
      <c r="F17" s="24"/>
      <c r="G17" s="47"/>
    </row>
    <row r="18" spans="1:7" ht="34.5" customHeight="1">
      <c r="A18" s="27" t="s">
        <v>101</v>
      </c>
      <c r="B18" s="27" t="s">
        <v>69</v>
      </c>
      <c r="C18" s="18">
        <f t="shared" si="0"/>
        <v>267.33000000000004</v>
      </c>
      <c r="D18" s="45">
        <f t="shared" si="1"/>
        <v>157.33</v>
      </c>
      <c r="E18" s="46">
        <f>SUM(E6+E10+E14)</f>
        <v>148.10000000000002</v>
      </c>
      <c r="F18" s="46">
        <f>SUM(F6+F10+F14)</f>
        <v>9.23</v>
      </c>
      <c r="G18" s="46">
        <f>SUM(G6+G10+G14)</f>
        <v>110</v>
      </c>
    </row>
    <row r="19" spans="1:7" ht="27.75" customHeight="1">
      <c r="A19" s="48" t="s">
        <v>102</v>
      </c>
      <c r="B19" s="48"/>
      <c r="C19" s="48"/>
      <c r="D19" s="49"/>
      <c r="E19" s="49"/>
      <c r="F19" s="49"/>
      <c r="G19" s="4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view="pageBreakPreview" zoomScale="85" zoomScaleNormal="115" zoomScaleSheetLayoutView="85" workbookViewId="0" topLeftCell="A4">
      <selection activeCell="B12" sqref="B12"/>
    </sheetView>
  </sheetViews>
  <sheetFormatPr defaultColWidth="9.16015625" defaultRowHeight="12.75" customHeight="1"/>
  <cols>
    <col min="1" max="1" width="28.16015625" style="41" customWidth="1"/>
    <col min="2" max="2" width="31.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6" t="s">
        <v>103</v>
      </c>
      <c r="B1" s="16"/>
    </row>
    <row r="2" spans="1:243" ht="39.75" customHeight="1">
      <c r="A2" s="17" t="s">
        <v>104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105</v>
      </c>
      <c r="B4" s="18"/>
      <c r="C4" s="19" t="s">
        <v>106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67</v>
      </c>
      <c r="B5" s="18" t="s">
        <v>68</v>
      </c>
      <c r="C5" s="18" t="s">
        <v>98</v>
      </c>
      <c r="D5" s="18" t="s">
        <v>99</v>
      </c>
      <c r="E5" s="18" t="s">
        <v>100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8">
        <v>301</v>
      </c>
      <c r="B6" s="22" t="s">
        <v>107</v>
      </c>
      <c r="C6" s="42">
        <f>SUM(D6:E6)</f>
        <v>146.07</v>
      </c>
      <c r="D6" s="42">
        <v>146.07</v>
      </c>
      <c r="E6" s="4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28">
        <v>30101</v>
      </c>
      <c r="B7" s="22" t="s">
        <v>108</v>
      </c>
      <c r="C7" s="42">
        <f aca="true" t="shared" si="0" ref="C7:C22">SUM(D7:E7)</f>
        <v>29.75</v>
      </c>
      <c r="D7" s="42">
        <v>29.75</v>
      </c>
      <c r="E7" s="4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8">
        <v>30102</v>
      </c>
      <c r="B8" s="22" t="s">
        <v>109</v>
      </c>
      <c r="C8" s="42">
        <f t="shared" si="0"/>
        <v>10.19</v>
      </c>
      <c r="D8" s="42">
        <v>10.19</v>
      </c>
      <c r="E8" s="4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8">
        <v>30107</v>
      </c>
      <c r="B9" s="22" t="s">
        <v>110</v>
      </c>
      <c r="C9" s="42">
        <f t="shared" si="0"/>
        <v>31.76</v>
      </c>
      <c r="D9" s="42">
        <v>31.76</v>
      </c>
      <c r="E9" s="4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8">
        <v>30108</v>
      </c>
      <c r="B10" s="22" t="s">
        <v>111</v>
      </c>
      <c r="C10" s="42">
        <f t="shared" si="0"/>
        <v>9.84</v>
      </c>
      <c r="D10" s="42">
        <v>9.84</v>
      </c>
      <c r="E10" s="4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8">
        <v>30109</v>
      </c>
      <c r="B11" s="22" t="s">
        <v>112</v>
      </c>
      <c r="C11" s="42">
        <f t="shared" si="0"/>
        <v>4.92</v>
      </c>
      <c r="D11" s="42">
        <v>4.92</v>
      </c>
      <c r="E11" s="4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8">
        <v>301110</v>
      </c>
      <c r="B12" s="22" t="s">
        <v>113</v>
      </c>
      <c r="C12" s="42">
        <f t="shared" si="0"/>
        <v>4</v>
      </c>
      <c r="D12" s="42">
        <v>4</v>
      </c>
      <c r="E12" s="4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28">
        <v>30111</v>
      </c>
      <c r="B13" s="22" t="s">
        <v>114</v>
      </c>
      <c r="C13" s="42">
        <f t="shared" si="0"/>
        <v>4.74</v>
      </c>
      <c r="D13" s="42">
        <v>4.74</v>
      </c>
      <c r="E13" s="4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28">
        <v>30113</v>
      </c>
      <c r="B14" s="22" t="s">
        <v>115</v>
      </c>
      <c r="C14" s="42">
        <f t="shared" si="0"/>
        <v>47.03</v>
      </c>
      <c r="D14" s="42">
        <v>47.03</v>
      </c>
      <c r="E14" s="4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28">
        <v>30199</v>
      </c>
      <c r="B15" s="22" t="s">
        <v>116</v>
      </c>
      <c r="C15" s="42">
        <f t="shared" si="0"/>
        <v>3.84</v>
      </c>
      <c r="D15" s="42">
        <v>3.84</v>
      </c>
      <c r="E15" s="4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28">
        <v>302</v>
      </c>
      <c r="B16" s="22" t="s">
        <v>117</v>
      </c>
      <c r="C16" s="42">
        <f t="shared" si="0"/>
        <v>9.23</v>
      </c>
      <c r="D16" s="42"/>
      <c r="E16" s="42">
        <v>9.23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8">
        <v>30299</v>
      </c>
      <c r="B17" s="22" t="s">
        <v>118</v>
      </c>
      <c r="C17" s="42">
        <f t="shared" si="0"/>
        <v>8</v>
      </c>
      <c r="D17" s="42"/>
      <c r="E17" s="42">
        <v>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8">
        <v>30228</v>
      </c>
      <c r="B18" s="22" t="s">
        <v>119</v>
      </c>
      <c r="C18" s="42">
        <f t="shared" si="0"/>
        <v>1.23</v>
      </c>
      <c r="D18" s="42"/>
      <c r="E18" s="42">
        <v>1.23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8">
        <v>303</v>
      </c>
      <c r="B19" s="22" t="s">
        <v>120</v>
      </c>
      <c r="C19" s="42">
        <f t="shared" si="0"/>
        <v>2.03</v>
      </c>
      <c r="D19" s="42">
        <v>2.03</v>
      </c>
      <c r="E19" s="4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28">
        <v>30302</v>
      </c>
      <c r="B20" s="22" t="s">
        <v>121</v>
      </c>
      <c r="C20" s="42">
        <f t="shared" si="0"/>
        <v>2.02</v>
      </c>
      <c r="D20" s="42">
        <v>2.02</v>
      </c>
      <c r="E20" s="4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28">
        <v>30309</v>
      </c>
      <c r="B21" s="22" t="s">
        <v>122</v>
      </c>
      <c r="C21" s="42">
        <f t="shared" si="0"/>
        <v>0.01</v>
      </c>
      <c r="D21" s="42">
        <v>0.01</v>
      </c>
      <c r="E21" s="4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28"/>
      <c r="B22" s="27" t="s">
        <v>69</v>
      </c>
      <c r="C22" s="42">
        <f t="shared" si="0"/>
        <v>157.32999999999998</v>
      </c>
      <c r="D22" s="42">
        <f>SUM(D6+D19)</f>
        <v>148.1</v>
      </c>
      <c r="E22" s="42">
        <f>SUM(E16+E19)</f>
        <v>9.23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" ht="29.25" customHeight="1">
      <c r="A23" s="29" t="s">
        <v>123</v>
      </c>
      <c r="B23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H6" sqref="H6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6" t="s">
        <v>124</v>
      </c>
      <c r="B1" s="32"/>
      <c r="C1" s="32"/>
      <c r="D1" s="32"/>
      <c r="E1" s="32"/>
      <c r="F1" s="32"/>
    </row>
    <row r="2" spans="1:6" ht="42" customHeight="1">
      <c r="A2" s="4" t="s">
        <v>125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126</v>
      </c>
      <c r="B5" s="35" t="s">
        <v>127</v>
      </c>
      <c r="C5" s="36" t="s">
        <v>128</v>
      </c>
      <c r="D5" s="36"/>
      <c r="E5" s="36"/>
      <c r="F5" s="36" t="s">
        <v>129</v>
      </c>
      <c r="H5" s="37"/>
      <c r="I5" s="37"/>
    </row>
    <row r="6" spans="1:9" ht="64.5" customHeight="1">
      <c r="A6" s="35"/>
      <c r="B6" s="35"/>
      <c r="C6" s="36" t="s">
        <v>130</v>
      </c>
      <c r="D6" s="35" t="s">
        <v>131</v>
      </c>
      <c r="E6" s="35" t="s">
        <v>132</v>
      </c>
      <c r="F6" s="36"/>
      <c r="H6" s="38"/>
      <c r="I6" s="37"/>
    </row>
    <row r="7" spans="1:9" ht="64.5" customHeight="1">
      <c r="A7" s="36"/>
      <c r="B7" s="36"/>
      <c r="C7" s="36"/>
      <c r="D7" s="36"/>
      <c r="E7" s="36"/>
      <c r="F7" s="36"/>
      <c r="H7" s="37"/>
      <c r="I7" s="37"/>
    </row>
    <row r="8" spans="1:6" s="30" customFormat="1" ht="24" customHeight="1">
      <c r="A8" s="39" t="s">
        <v>133</v>
      </c>
      <c r="B8" s="40"/>
      <c r="C8" s="40"/>
      <c r="D8" s="40"/>
      <c r="E8" s="40"/>
      <c r="F8" s="4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4">
      <selection activeCell="M13" sqref="M13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134</v>
      </c>
      <c r="B1" s="16"/>
    </row>
    <row r="2" spans="1:5" s="12" customFormat="1" ht="34.5" customHeight="1">
      <c r="A2" s="17" t="s">
        <v>135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136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98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137</v>
      </c>
      <c r="C15" s="23"/>
      <c r="D15" s="24"/>
      <c r="E15" s="24"/>
    </row>
    <row r="16" spans="1:2" ht="27.75" customHeight="1">
      <c r="A16" s="29" t="s">
        <v>138</v>
      </c>
      <c r="B16" s="29"/>
    </row>
    <row r="17" spans="1:2" ht="27.75" customHeight="1">
      <c r="A17" s="29" t="s">
        <v>102</v>
      </c>
      <c r="B17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lilyag</cp:lastModifiedBy>
  <cp:lastPrinted>2022-01-21T11:15:23Z</cp:lastPrinted>
  <dcterms:created xsi:type="dcterms:W3CDTF">2016-02-18T02:32:40Z</dcterms:created>
  <dcterms:modified xsi:type="dcterms:W3CDTF">2022-07-13T03:30:27Z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A7639D430A9E4CC7B8E292BDE0372700</vt:lpwstr>
  </property>
</Properties>
</file>