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21720" windowHeight="10275" tabRatio="913" firstSheet="1" activeTab="6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<sst xmlns="http://schemas.openxmlformats.org/spreadsheetml/2006/main" count="219" uniqueCount="184">
  <si>
    <t xml:space="preserve">     其中：财政拨款结转和结余</t>
  </si>
  <si>
    <t>八、上年结转和结余</t>
  </si>
  <si>
    <t>项         目</t>
  </si>
  <si>
    <t>基本支出</t>
  </si>
  <si>
    <t>五、文化体育与传媒支出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</si>
  <si>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</si>
  <si>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</si>
  <si>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</si>
  <si>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</si>
  <si>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</si>
  <si>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</si>
  <si>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</si>
  <si>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</si>
  <si>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</si>
  <si>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</si>
  <si>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</si>
  <si>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</si>
  <si>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</si>
  <si>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</si>
  <si>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</si>
  <si>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</si>
  <si>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</si>
  <si>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</si>
  <si>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</si>
  <si>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</si>
  <si>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</si>
  <si>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</si>
  <si>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</si>
  <si>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</si>
  <si>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</si>
  <si>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</si>
  <si>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</si>
  <si>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</si>
  <si>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</si>
  <si>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</si>
  <si>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</si>
  <si>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</si>
  <si>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</si>
  <si>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 xml:space="preserve">    其中：专项资金管理部门安排的拨款</t>
  </si>
  <si>
    <t>支               出</t>
  </si>
  <si>
    <t>工资福利支出</t>
  </si>
  <si>
    <t xml:space="preserve">  基本工资</t>
  </si>
  <si>
    <t xml:space="preserve">  津贴补贴</t>
  </si>
  <si>
    <t xml:space="preserve">  奖金</t>
  </si>
  <si>
    <t>单位：万元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</si>
  <si>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</si>
  <si>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</si>
  <si>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</si>
  <si>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</si>
  <si>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</si>
  <si>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</si>
  <si>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</si>
  <si>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</si>
  <si>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</si>
  <si>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</si>
  <si>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</si>
  <si>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</si>
  <si>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</si>
  <si>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用事业基金弥补收支差额</t>
  </si>
  <si>
    <t>合计</t>
  </si>
  <si>
    <t>财政拨款结转和结余</t>
  </si>
  <si>
    <t>其他结转和结余</t>
  </si>
  <si>
    <t>经营支出</t>
  </si>
  <si>
    <t>其他支出</t>
  </si>
  <si>
    <t>部门预算</t>
  </si>
  <si>
    <t>一、一般公共预算财政拨款</t>
  </si>
  <si>
    <t>二、政府性基金预算财政拨款</t>
  </si>
  <si>
    <t>七、医疗卫生与计划生育支出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</si>
  <si>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</si>
  <si>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</si>
  <si>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</si>
  <si>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</si>
  <si>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</si>
  <si>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</si>
  <si>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</si>
  <si>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</si>
  <si>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</si>
  <si>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</si>
  <si>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注：各部门预算草案中本表按政府收支功能分类填列，包括类、款、项三级科目。</t>
  </si>
  <si>
    <t>项目</t>
  </si>
  <si>
    <t>备注</t>
  </si>
  <si>
    <t>合计</t>
  </si>
  <si>
    <t xml:space="preserve">  其他社会保障缴费</t>
  </si>
  <si>
    <t xml:space="preserve">  机关事业单位基本养老保险缴费</t>
  </si>
  <si>
    <t xml:space="preserve">  职业年金缴费</t>
  </si>
  <si>
    <t>商品和服务支出</t>
  </si>
  <si>
    <t xml:space="preserve">  手续费</t>
  </si>
  <si>
    <t xml:space="preserve">  水费</t>
  </si>
  <si>
    <t xml:space="preserve">  取暖费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</si>
  <si>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</si>
  <si>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</si>
  <si>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</si>
  <si>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</si>
  <si>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</si>
  <si>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</si>
  <si>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</si>
  <si>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</si>
  <si>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</si>
  <si>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</si>
  <si>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离休费</t>
  </si>
  <si>
    <t xml:space="preserve">  退职(役)费</t>
  </si>
  <si>
    <t>注：各部门预算草案中本表按政府收支经济分类填列，包括类、款两级科目。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</si>
  <si>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</si>
  <si>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</si>
  <si>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</si>
  <si>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</si>
  <si>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上缴上级支出</t>
  </si>
  <si>
    <t>功能科目</t>
  </si>
  <si>
    <t>基本支出</t>
  </si>
  <si>
    <t>对附属单位补助支出</t>
  </si>
  <si>
    <t>合计</t>
  </si>
  <si>
    <t>教育支出</t>
  </si>
  <si>
    <t>社会保障和就业支出</t>
  </si>
  <si>
    <t>财政拨款</t>
  </si>
  <si>
    <t>经营收入</t>
  </si>
  <si>
    <t>其他收入</t>
  </si>
  <si>
    <t>合计</t>
  </si>
  <si>
    <t>其中：专项预算管理部门安排拨款</t>
  </si>
  <si>
    <t xml:space="preserve">收        入        </t>
  </si>
  <si>
    <t xml:space="preserve">支              出            </t>
  </si>
  <si>
    <t>项             目</t>
  </si>
  <si>
    <t>一、财政拨款（补助）</t>
  </si>
  <si>
    <t>本  年  支  出  合  计</t>
  </si>
  <si>
    <t>收  入  总   计</t>
  </si>
  <si>
    <t>支  出  总   计</t>
  </si>
  <si>
    <t>七、医疗卫生与计划生育支出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</si>
  <si>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</si>
  <si>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</si>
  <si>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</si>
  <si>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</si>
  <si>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</si>
  <si>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二十六、结转下年</t>
  </si>
  <si>
    <t>合计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</si>
  <si>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</si>
  <si>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</si>
  <si>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</si>
  <si>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</si>
  <si>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</si>
  <si>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</si>
  <si>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</si>
  <si>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</si>
  <si>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</si>
  <si>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中专教育</t>
  </si>
  <si>
    <t xml:space="preserve">  成人教育</t>
  </si>
  <si>
    <t xml:space="preserve">    成人中等教育</t>
  </si>
  <si>
    <t xml:space="preserve">    成人高等教育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</si>
  <si>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</si>
  <si>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</si>
  <si>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</si>
  <si>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</si>
  <si>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其他教育支出</t>
  </si>
  <si>
    <t xml:space="preserve">    其他教育支出</t>
  </si>
  <si>
    <t>注：各部门预算草案中本表按政府收支功能分类填列，包括类、款、项三级科目。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</si>
  <si>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</si>
  <si>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</si>
  <si>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</si>
  <si>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</si>
  <si>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</si>
  <si>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>医疗卫生与计划生育支出</t>
  </si>
  <si>
    <t>天津市和平区教育局2018年财政拨款收支预算总表</t>
  </si>
  <si>
    <t>天津市和平区教育局2018年部门预算总表</t>
  </si>
  <si>
    <t>天津市和平区教育局2018年部门收入预算总表</t>
  </si>
  <si>
    <t>天津市和平区教育局2018年部门支出预算总表</t>
  </si>
  <si>
    <t>天津市和平区教育局2018年财政拨款支出预算表</t>
  </si>
  <si>
    <t>天津市和平区教育局2018年财政拨款基本支出预算表</t>
  </si>
  <si>
    <t>天津市和平区教育局2018年政府性基金财政拨款支出预算表</t>
  </si>
  <si>
    <t>天津市和平区教育局2018年“三公”经费预算财政拨款情况表</t>
  </si>
  <si>
    <t xml:space="preserve">  绩效工资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</si>
  <si>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</si>
  <si>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</si>
  <si>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</si>
  <si>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</si>
  <si>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</si>
  <si>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</si>
  <si>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电费</t>
  </si>
  <si>
    <t xml:space="preserve">  邮电费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</si>
  <si>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</si>
  <si>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</si>
  <si>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</si>
  <si>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</si>
  <si>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委托业务费</t>
  </si>
  <si>
    <t xml:space="preserve">  其他交通费用</t>
  </si>
  <si>
    <t xml:space="preserve">  其他商品和服务支出</t>
  </si>
  <si>
    <t xml:space="preserve">  退休费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</si>
</sst>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);[Red]\(0.00\)"/>
    <numFmt numFmtId="196" formatCode="#,##0.00_ "/>
    <numFmt numFmtId="197" formatCode="0.00_ "/>
  </numFmts>
  <fonts count="76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20"/>
      <name val="黑体"/>
      <family val="0"/>
    </font>
    <font>
      <sz val="15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8"/>
      <name val="黑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7" borderId="0" applyNumberFormat="0" applyBorder="0" applyAlignment="0" applyProtection="0"/>
    <xf numFmtId="176" fontId="2" fillId="0" borderId="0" applyFill="0" applyBorder="0" applyAlignment="0">
      <protection/>
    </xf>
    <xf numFmtId="0" fontId="22" fillId="2" borderId="1" applyNumberFormat="0" applyAlignment="0" applyProtection="0"/>
    <xf numFmtId="0" fontId="23" fillId="36" borderId="2" applyNumberFormat="0" applyAlignment="0" applyProtection="0"/>
    <xf numFmtId="0" fontId="11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4" fillId="0" borderId="0" applyProtection="0">
      <alignment/>
    </xf>
    <xf numFmtId="188" fontId="4" fillId="0" borderId="0">
      <alignment/>
      <protection/>
    </xf>
    <xf numFmtId="0" fontId="25" fillId="0" borderId="0" applyNumberFormat="0" applyFill="0" applyBorder="0" applyAlignment="0" applyProtection="0"/>
    <xf numFmtId="2" fontId="24" fillId="0" borderId="0" applyProtection="0">
      <alignment/>
    </xf>
    <xf numFmtId="0" fontId="26" fillId="8" borderId="0" applyNumberFormat="0" applyBorder="0" applyAlignment="0" applyProtection="0"/>
    <xf numFmtId="38" fontId="27" fillId="10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28" fillId="0" borderId="0" applyProtection="0">
      <alignment/>
    </xf>
    <xf numFmtId="0" fontId="33" fillId="3" borderId="1" applyNumberFormat="0" applyAlignment="0" applyProtection="0"/>
    <xf numFmtId="10" fontId="27" fillId="2" borderId="8" applyNumberFormat="0" applyBorder="0" applyAlignment="0" applyProtection="0"/>
    <xf numFmtId="0" fontId="33" fillId="3" borderId="1" applyNumberFormat="0" applyAlignment="0" applyProtection="0"/>
    <xf numFmtId="0" fontId="34" fillId="0" borderId="9" applyNumberFormat="0" applyFill="0" applyAlignment="0" applyProtection="0"/>
    <xf numFmtId="0" fontId="35" fillId="12" borderId="0" applyNumberFormat="0" applyBorder="0" applyAlignment="0" applyProtection="0"/>
    <xf numFmtId="37" fontId="1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4" fillId="4" borderId="10" applyNumberFormat="0" applyFont="0" applyAlignment="0" applyProtection="0"/>
    <xf numFmtId="0" fontId="39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2" applyProtection="0">
      <alignment/>
    </xf>
    <xf numFmtId="0" fontId="41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alignment horizontal="centerContinuous" vertical="center"/>
      <protection/>
    </xf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>
      <alignment horizontal="centerContinuous" vertical="center"/>
      <protection/>
    </xf>
    <xf numFmtId="0" fontId="13" fillId="0" borderId="8">
      <alignment horizontal="distributed" vertical="center" wrapText="1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8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Protection="0">
      <alignment vertical="center"/>
    </xf>
    <xf numFmtId="0" fontId="5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49" fillId="30" borderId="0" applyNumberFormat="0" applyBorder="0" applyAlignment="0" applyProtection="0"/>
    <xf numFmtId="0" fontId="48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48" fillId="9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9" fillId="3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5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3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Protection="0">
      <alignment vertical="center"/>
    </xf>
    <xf numFmtId="0" fontId="5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37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55" fillId="5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3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177" fontId="4" fillId="0" borderId="0">
      <alignment/>
      <protection/>
    </xf>
    <xf numFmtId="190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59" fillId="36" borderId="2" applyNumberFormat="0" applyAlignment="0" applyProtection="0"/>
    <xf numFmtId="0" fontId="59" fillId="3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>
      <alignment/>
      <protection/>
    </xf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>
      <alignment/>
      <protection/>
    </xf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4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1" fontId="13" fillId="0" borderId="8">
      <alignment vertical="center"/>
      <protection locked="0"/>
    </xf>
    <xf numFmtId="0" fontId="63" fillId="0" borderId="0">
      <alignment/>
      <protection/>
    </xf>
    <xf numFmtId="186" fontId="13" fillId="0" borderId="8">
      <alignment vertical="center"/>
      <protection locked="0"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4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9" fillId="0" borderId="0" xfId="480" applyFont="1" applyAlignment="1">
      <alignment horizontal="center" vertical="center"/>
      <protection/>
    </xf>
    <xf numFmtId="0" fontId="10" fillId="0" borderId="0" xfId="480" applyFont="1">
      <alignment/>
      <protection/>
    </xf>
    <xf numFmtId="0" fontId="10" fillId="0" borderId="0" xfId="480" applyFont="1" applyAlignment="1">
      <alignment horizontal="right"/>
      <protection/>
    </xf>
    <xf numFmtId="0" fontId="10" fillId="0" borderId="17" xfId="480" applyFont="1" applyBorder="1" applyAlignment="1">
      <alignment horizontal="center" vertical="center" wrapText="1"/>
      <protection/>
    </xf>
    <xf numFmtId="0" fontId="10" fillId="0" borderId="17" xfId="480" applyFont="1" applyBorder="1" applyAlignment="1">
      <alignment horizontal="center" vertical="center"/>
      <protection/>
    </xf>
    <xf numFmtId="0" fontId="10" fillId="0" borderId="18" xfId="480" applyFont="1" applyBorder="1" applyAlignment="1">
      <alignment horizontal="center" vertical="center"/>
      <protection/>
    </xf>
    <xf numFmtId="0" fontId="10" fillId="0" borderId="19" xfId="480" applyFont="1" applyBorder="1" applyAlignment="1">
      <alignment horizontal="center" vertical="center"/>
      <protection/>
    </xf>
    <xf numFmtId="0" fontId="10" fillId="0" borderId="20" xfId="480" applyFont="1" applyBorder="1" applyAlignment="1">
      <alignment horizontal="center" vertical="center"/>
      <protection/>
    </xf>
    <xf numFmtId="0" fontId="1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18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4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4" fillId="0" borderId="0" xfId="481" applyFont="1" applyAlignment="1">
      <alignment horizontal="center" vertical="center" wrapText="1"/>
      <protection/>
    </xf>
    <xf numFmtId="57" fontId="68" fillId="0" borderId="0" xfId="481" applyNumberFormat="1" applyFont="1" quotePrefix="1">
      <alignment/>
      <protection/>
    </xf>
    <xf numFmtId="0" fontId="69" fillId="0" borderId="0" xfId="481" applyFont="1" applyAlignment="1">
      <alignment horizontal="center"/>
      <protection/>
    </xf>
    <xf numFmtId="57" fontId="70" fillId="0" borderId="0" xfId="481" applyNumberFormat="1" applyFont="1" applyAlignment="1" quotePrefix="1">
      <alignment horizontal="center"/>
      <protection/>
    </xf>
    <xf numFmtId="0" fontId="71" fillId="0" borderId="0" xfId="481" applyFont="1">
      <alignment/>
      <protection/>
    </xf>
    <xf numFmtId="31" fontId="73" fillId="0" borderId="0" xfId="481" applyNumberFormat="1" applyFont="1" applyAlignment="1">
      <alignment/>
      <protection/>
    </xf>
    <xf numFmtId="195" fontId="0" fillId="0" borderId="0" xfId="0" applyNumberFormat="1" applyAlignment="1">
      <alignment/>
    </xf>
    <xf numFmtId="195" fontId="5" fillId="0" borderId="0" xfId="0" applyNumberFormat="1" applyFont="1" applyFill="1" applyAlignment="1" applyProtection="1">
      <alignment horizontal="centerContinuous" vertical="top"/>
      <protection/>
    </xf>
    <xf numFmtId="195" fontId="1" fillId="0" borderId="0" xfId="0" applyNumberFormat="1" applyFont="1" applyFill="1" applyAlignment="1">
      <alignment horizontal="right"/>
    </xf>
    <xf numFmtId="195" fontId="1" fillId="0" borderId="8" xfId="0" applyNumberFormat="1" applyFont="1" applyFill="1" applyBorder="1" applyAlignment="1" applyProtection="1">
      <alignment horizontal="center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5" fillId="0" borderId="0" xfId="0" applyNumberFormat="1" applyFont="1" applyFill="1" applyAlignment="1">
      <alignment horizontal="centerContinuous" vertical="top"/>
    </xf>
    <xf numFmtId="195" fontId="13" fillId="0" borderId="8" xfId="0" applyNumberFormat="1" applyFont="1" applyFill="1" applyBorder="1" applyAlignment="1" applyProtection="1">
      <alignment horizontal="center" vertical="center" wrapText="1"/>
      <protection/>
    </xf>
    <xf numFmtId="195" fontId="13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96" fontId="6" fillId="0" borderId="8" xfId="0" applyNumberFormat="1" applyFont="1" applyFill="1" applyBorder="1" applyAlignment="1" applyProtection="1">
      <alignment horizontal="right" vertical="center" wrapText="1"/>
      <protection/>
    </xf>
    <xf numFmtId="196" fontId="6" fillId="0" borderId="16" xfId="0" applyNumberFormat="1" applyFont="1" applyFill="1" applyBorder="1" applyAlignment="1" applyProtection="1">
      <alignment horizontal="right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>
      <alignment wrapText="1"/>
    </xf>
    <xf numFmtId="197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21" xfId="0" applyNumberFormat="1" applyFont="1" applyFill="1" applyBorder="1" applyAlignment="1" applyProtection="1">
      <alignment horizontal="right" vertical="center" wrapText="1"/>
      <protection/>
    </xf>
    <xf numFmtId="181" fontId="1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81" fontId="6" fillId="0" borderId="0" xfId="0" applyNumberFormat="1" applyFont="1" applyFill="1" applyAlignment="1">
      <alignment vertical="center"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74" fillId="0" borderId="0" xfId="0" applyFont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5" fillId="0" borderId="0" xfId="0" applyNumberFormat="1" applyFont="1" applyFill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196" fontId="1" fillId="0" borderId="23" xfId="0" applyNumberFormat="1" applyFont="1" applyFill="1" applyBorder="1" applyAlignment="1" applyProtection="1">
      <alignment horizontal="right" vertical="center" wrapText="1"/>
      <protection/>
    </xf>
    <xf numFmtId="31" fontId="72" fillId="0" borderId="0" xfId="481" applyNumberFormat="1" applyFont="1" applyAlignment="1" quotePrefix="1">
      <alignment horizontal="center"/>
      <protection/>
    </xf>
    <xf numFmtId="31" fontId="72" fillId="0" borderId="0" xfId="481" applyNumberFormat="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4" fillId="0" borderId="0" xfId="481" applyFont="1" applyAlignment="1">
      <alignment vertical="center" wrapText="1"/>
      <protection/>
    </xf>
    <xf numFmtId="0" fontId="64" fillId="0" borderId="0" xfId="481" applyFont="1" applyAlignment="1">
      <alignment horizontal="center" vertical="center" wrapText="1"/>
      <protection/>
    </xf>
    <xf numFmtId="0" fontId="65" fillId="0" borderId="0" xfId="481" applyFont="1" applyAlignment="1">
      <alignment horizontal="center" wrapText="1"/>
      <protection/>
    </xf>
    <xf numFmtId="0" fontId="66" fillId="0" borderId="0" xfId="481" applyFont="1" applyAlignment="1">
      <alignment horizontal="center"/>
      <protection/>
    </xf>
    <xf numFmtId="0" fontId="67" fillId="0" borderId="0" xfId="481" applyFont="1" applyAlignment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18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0" xfId="480" applyFont="1" applyAlignment="1">
      <alignment horizontal="center" vertical="center"/>
      <protection/>
    </xf>
    <xf numFmtId="0" fontId="10" fillId="0" borderId="24" xfId="480" applyFont="1" applyBorder="1" applyAlignment="1">
      <alignment horizontal="center" vertical="center"/>
      <protection/>
    </xf>
    <xf numFmtId="0" fontId="10" fillId="0" borderId="25" xfId="480" applyFont="1" applyBorder="1" applyAlignment="1">
      <alignment horizontal="center" vertical="center"/>
      <protection/>
    </xf>
    <xf numFmtId="0" fontId="10" fillId="0" borderId="26" xfId="480" applyFont="1" applyBorder="1" applyAlignment="1">
      <alignment horizontal="center" vertical="center" wrapText="1"/>
      <protection/>
    </xf>
    <xf numFmtId="0" fontId="10" fillId="0" borderId="17" xfId="480" applyFont="1" applyBorder="1" applyAlignment="1">
      <alignment horizontal="center" vertical="center" wrapText="1"/>
      <protection/>
    </xf>
    <xf numFmtId="0" fontId="10" fillId="0" borderId="27" xfId="480" applyFont="1" applyBorder="1" applyAlignment="1">
      <alignment horizontal="center" vertical="center"/>
      <protection/>
    </xf>
    <xf numFmtId="0" fontId="10" fillId="0" borderId="28" xfId="480" applyFont="1" applyBorder="1" applyAlignment="1">
      <alignment horizontal="center" vertical="center"/>
      <protection/>
    </xf>
    <xf numFmtId="0" fontId="10" fillId="0" borderId="26" xfId="480" applyFont="1" applyBorder="1" applyAlignment="1">
      <alignment horizontal="center" vertical="center"/>
      <protection/>
    </xf>
  </cellXfs>
  <cellStyles count="8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调整" xfId="533"/>
    <cellStyle name="好_2008年支出调整_财力性转移支付2010年预算参考数" xfId="534"/>
    <cellStyle name="好_2008年支出核定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河南 缺口县区测算(地方填报)" xfId="592"/>
    <cellStyle name="好_河南 缺口县区测算(地方填报)_财力性转移支付2010年预算参考数" xfId="593"/>
    <cellStyle name="好_河南 缺口县区测算(地方填报白)" xfId="594"/>
    <cellStyle name="好_河南 缺口县区测算(地方填报白)_财力性转移支付2010年预算参考数" xfId="595"/>
    <cellStyle name="好_核定人数对比" xfId="596"/>
    <cellStyle name="好_核定人数对比_财力性转移支付2010年预算参考数" xfId="597"/>
    <cellStyle name="好_核定人数下发表" xfId="598"/>
    <cellStyle name="好_核定人数下发表_财力性转移支付2010年预算参考数" xfId="599"/>
    <cellStyle name="好_汇总" xfId="600"/>
    <cellStyle name="好_汇总_财力性转移支付2010年预算参考数" xfId="601"/>
    <cellStyle name="好_汇总表" xfId="602"/>
    <cellStyle name="好_汇总表_财力性转移支付2010年预算参考数" xfId="603"/>
    <cellStyle name="好_汇总表4" xfId="604"/>
    <cellStyle name="好_汇总表4_财力性转移支付2010年预算参考数" xfId="605"/>
    <cellStyle name="好_汇总表提前告知区县" xfId="606"/>
    <cellStyle name="好_汇总-县级财政报表附表" xfId="607"/>
    <cellStyle name="好_检验表" xfId="608"/>
    <cellStyle name="好_检验表（调整后）" xfId="609"/>
    <cellStyle name="好_教育(按照总人口测算）—20080416" xfId="610"/>
    <cellStyle name="好_教育(按照总人口测算）—20080416_不含人员经费系数" xfId="611"/>
    <cellStyle name="好_教育(按照总人口测算）—20080416_不含人员经费系数_财力性转移支付2010年预算参考数" xfId="612"/>
    <cellStyle name="好_教育(按照总人口测算）—20080416_财力性转移支付2010年预算参考数" xfId="613"/>
    <cellStyle name="好_教育(按照总人口测算）—20080416_民生政策最低支出需求" xfId="614"/>
    <cellStyle name="好_教育(按照总人口测算）—20080416_民生政策最低支出需求_财力性转移支付2010年预算参考数" xfId="615"/>
    <cellStyle name="好_教育(按照总人口测算）—20080416_县市旗测算-新科目（含人口规模效应）" xfId="616"/>
    <cellStyle name="好_教育(按照总人口测算）—20080416_县市旗测算-新科目（含人口规模效应）_财力性转移支付2010年预算参考数" xfId="617"/>
    <cellStyle name="好_丽江汇总" xfId="618"/>
    <cellStyle name="好_民生政策最低支出需求" xfId="619"/>
    <cellStyle name="好_民生政策最低支出需求_财力性转移支付2010年预算参考数" xfId="620"/>
    <cellStyle name="好_农林水和城市维护标准支出20080505－县区合计" xfId="621"/>
    <cellStyle name="好_农林水和城市维护标准支出20080505－县区合计_不含人员经费系数" xfId="622"/>
    <cellStyle name="好_农林水和城市维护标准支出20080505－县区合计_不含人员经费系数_财力性转移支付2010年预算参考数" xfId="623"/>
    <cellStyle name="好_农林水和城市维护标准支出20080505－县区合计_财力性转移支付2010年预算参考数" xfId="624"/>
    <cellStyle name="好_农林水和城市维护标准支出20080505－县区合计_民生政策最低支出需求" xfId="625"/>
    <cellStyle name="好_农林水和城市维护标准支出20080505－县区合计_民生政策最低支出需求_财力性转移支付2010年预算参考数" xfId="626"/>
    <cellStyle name="好_农林水和城市维护标准支出20080505－县区合计_县市旗测算-新科目（含人口规模效应）" xfId="627"/>
    <cellStyle name="好_农林水和城市维护标准支出20080505－县区合计_县市旗测算-新科目（含人口规模效应）_财力性转移支付2010年预算参考数" xfId="628"/>
    <cellStyle name="好_平邑" xfId="629"/>
    <cellStyle name="好_平邑_财力性转移支付2010年预算参考数" xfId="630"/>
    <cellStyle name="好_其他部门(按照总人口测算）—20080416" xfId="631"/>
    <cellStyle name="好_其他部门(按照总人口测算）—20080416_不含人员经费系数" xfId="632"/>
    <cellStyle name="好_其他部门(按照总人口测算）—20080416_不含人员经费系数_财力性转移支付2010年预算参考数" xfId="633"/>
    <cellStyle name="好_其他部门(按照总人口测算）—20080416_财力性转移支付2010年预算参考数" xfId="634"/>
    <cellStyle name="好_其他部门(按照总人口测算）—20080416_民生政策最低支出需求" xfId="635"/>
    <cellStyle name="好_其他部门(按照总人口测算）—20080416_民生政策最低支出需求_财力性转移支付2010年预算参考数" xfId="636"/>
    <cellStyle name="好_其他部门(按照总人口测算）—20080416_县市旗测算-新科目（含人口规模效应）" xfId="637"/>
    <cellStyle name="好_其他部门(按照总人口测算）—20080416_县市旗测算-新科目（含人口规模效应）_财力性转移支付2010年预算参考数" xfId="638"/>
    <cellStyle name="好_青海 缺口县区测算(地方填报)" xfId="639"/>
    <cellStyle name="好_青海 缺口县区测算(地方填报)_财力性转移支付2010年预算参考数" xfId="640"/>
    <cellStyle name="好_缺口县区测算" xfId="641"/>
    <cellStyle name="好_缺口县区测算（11.13）" xfId="642"/>
    <cellStyle name="好_缺口县区测算（11.13）_财力性转移支付2010年预算参考数" xfId="643"/>
    <cellStyle name="好_缺口县区测算(按2007支出增长25%测算)" xfId="644"/>
    <cellStyle name="好_缺口县区测算(按2007支出增长25%测算)_财力性转移支付2010年预算参考数" xfId="645"/>
    <cellStyle name="好_缺口县区测算(按核定人数)" xfId="646"/>
    <cellStyle name="好_缺口县区测算(按核定人数)_财力性转移支付2010年预算参考数" xfId="647"/>
    <cellStyle name="好_缺口县区测算(财政部标准)" xfId="648"/>
    <cellStyle name="好_缺口县区测算(财政部标准)_财力性转移支付2010年预算参考数" xfId="649"/>
    <cellStyle name="好_缺口县区测算_财力性转移支付2010年预算参考数" xfId="650"/>
    <cellStyle name="好_人员工资和公用经费" xfId="651"/>
    <cellStyle name="好_人员工资和公用经费_财力性转移支付2010年预算参考数" xfId="652"/>
    <cellStyle name="好_人员工资和公用经费2" xfId="653"/>
    <cellStyle name="好_人员工资和公用经费2_财力性转移支付2010年预算参考数" xfId="654"/>
    <cellStyle name="好_人员工资和公用经费3" xfId="655"/>
    <cellStyle name="好_人员工资和公用经费3_财力性转移支付2010年预算参考数" xfId="656"/>
    <cellStyle name="好_山东省民生支出标准" xfId="657"/>
    <cellStyle name="好_山东省民生支出标准_财力性转移支付2010年预算参考数" xfId="658"/>
    <cellStyle name="好_社保处下达区县2015年指标（第二批）" xfId="659"/>
    <cellStyle name="好_市辖区测算20080510" xfId="660"/>
    <cellStyle name="好_市辖区测算20080510_不含人员经费系数" xfId="661"/>
    <cellStyle name="好_市辖区测算20080510_不含人员经费系数_财力性转移支付2010年预算参考数" xfId="662"/>
    <cellStyle name="好_市辖区测算20080510_财力性转移支付2010年预算参考数" xfId="663"/>
    <cellStyle name="好_市辖区测算20080510_民生政策最低支出需求" xfId="664"/>
    <cellStyle name="好_市辖区测算20080510_民生政策最低支出需求_财力性转移支付2010年预算参考数" xfId="665"/>
    <cellStyle name="好_市辖区测算20080510_县市旗测算-新科目（含人口规模效应）" xfId="666"/>
    <cellStyle name="好_市辖区测算20080510_县市旗测算-新科目（含人口规模效应）_财力性转移支付2010年预算参考数" xfId="667"/>
    <cellStyle name="好_市辖区测算-新科目（20080626）" xfId="668"/>
    <cellStyle name="好_市辖区测算-新科目（20080626）_不含人员经费系数" xfId="669"/>
    <cellStyle name="好_市辖区测算-新科目（20080626）_不含人员经费系数_财力性转移支付2010年预算参考数" xfId="670"/>
    <cellStyle name="好_市辖区测算-新科目（20080626）_财力性转移支付2010年预算参考数" xfId="671"/>
    <cellStyle name="好_市辖区测算-新科目（20080626）_民生政策最低支出需求" xfId="672"/>
    <cellStyle name="好_市辖区测算-新科目（20080626）_民生政策最低支出需求_财力性转移支付2010年预算参考数" xfId="673"/>
    <cellStyle name="好_市辖区测算-新科目（20080626）_县市旗测算-新科目（含人口规模效应）" xfId="674"/>
    <cellStyle name="好_市辖区测算-新科目（20080626）_县市旗测算-新科目（含人口规模效应）_财力性转移支付2010年预算参考数" xfId="675"/>
    <cellStyle name="好_数据--基础数据--预算组--2015年人代会预算部分--2015.01.20--人代会前第6稿--按姚局意见改--调市级项级明细" xfId="676"/>
    <cellStyle name="好_数据--基础数据--预算组--2015年人代会预算部分--2015.01.20--人代会前第6稿--按姚局意见改--调市级项级明细_区县政府预算公开整改--表" xfId="677"/>
    <cellStyle name="好_同德" xfId="678"/>
    <cellStyle name="好_同德_财力性转移支付2010年预算参考数" xfId="679"/>
    <cellStyle name="好_危改资金测算" xfId="680"/>
    <cellStyle name="好_危改资金测算_财力性转移支付2010年预算参考数" xfId="681"/>
    <cellStyle name="好_卫生(按照总人口测算）—20080416" xfId="682"/>
    <cellStyle name="好_卫生(按照总人口测算）—20080416_不含人员经费系数" xfId="683"/>
    <cellStyle name="好_卫生(按照总人口测算）—20080416_不含人员经费系数_财力性转移支付2010年预算参考数" xfId="684"/>
    <cellStyle name="好_卫生(按照总人口测算）—20080416_财力性转移支付2010年预算参考数" xfId="685"/>
    <cellStyle name="好_卫生(按照总人口测算）—20080416_民生政策最低支出需求" xfId="686"/>
    <cellStyle name="好_卫生(按照总人口测算）—20080416_民生政策最低支出需求_财力性转移支付2010年预算参考数" xfId="687"/>
    <cellStyle name="好_卫生(按照总人口测算）—20080416_县市旗测算-新科目（含人口规模效应）" xfId="688"/>
    <cellStyle name="好_卫生(按照总人口测算）—20080416_县市旗测算-新科目（含人口规模效应）_财力性转移支付2010年预算参考数" xfId="689"/>
    <cellStyle name="好_卫生部门" xfId="690"/>
    <cellStyle name="好_卫生部门_财力性转移支付2010年预算参考数" xfId="691"/>
    <cellStyle name="好_文体广播部门" xfId="692"/>
    <cellStyle name="好_文体广播事业(按照总人口测算）—20080416" xfId="693"/>
    <cellStyle name="好_文体广播事业(按照总人口测算）—20080416_不含人员经费系数" xfId="694"/>
    <cellStyle name="好_文体广播事业(按照总人口测算）—20080416_不含人员经费系数_财力性转移支付2010年预算参考数" xfId="695"/>
    <cellStyle name="好_文体广播事业(按照总人口测算）—20080416_财力性转移支付2010年预算参考数" xfId="696"/>
    <cellStyle name="好_文体广播事业(按照总人口测算）—20080416_民生政策最低支出需求" xfId="697"/>
    <cellStyle name="好_文体广播事业(按照总人口测算）—20080416_民生政策最低支出需求_财力性转移支付2010年预算参考数" xfId="698"/>
    <cellStyle name="好_文体广播事业(按照总人口测算）—20080416_县市旗测算-新科目（含人口规模效应）" xfId="699"/>
    <cellStyle name="好_文体广播事业(按照总人口测算）—20080416_县市旗测算-新科目（含人口规模效应）_财力性转移支付2010年预算参考数" xfId="700"/>
    <cellStyle name="好_县区合并测算20080421" xfId="701"/>
    <cellStyle name="好_县区合并测算20080421_不含人员经费系数" xfId="702"/>
    <cellStyle name="好_县区合并测算20080421_不含人员经费系数_财力性转移支付2010年预算参考数" xfId="703"/>
    <cellStyle name="好_县区合并测算20080421_财力性转移支付2010年预算参考数" xfId="704"/>
    <cellStyle name="好_县区合并测算20080421_民生政策最低支出需求" xfId="705"/>
    <cellStyle name="好_县区合并测算20080421_民生政策最低支出需求_财力性转移支付2010年预算参考数" xfId="706"/>
    <cellStyle name="好_县区合并测算20080421_县市旗测算-新科目（含人口规模效应）" xfId="707"/>
    <cellStyle name="好_县区合并测算20080421_县市旗测算-新科目（含人口规模效应）_财力性转移支付2010年预算参考数" xfId="708"/>
    <cellStyle name="好_县区合并测算20080423(按照各省比重）" xfId="709"/>
    <cellStyle name="好_县区合并测算20080423(按照各省比重）_不含人员经费系数" xfId="710"/>
    <cellStyle name="好_县区合并测算20080423(按照各省比重）_不含人员经费系数_财力性转移支付2010年预算参考数" xfId="711"/>
    <cellStyle name="好_县区合并测算20080423(按照各省比重）_财力性转移支付2010年预算参考数" xfId="712"/>
    <cellStyle name="好_县区合并测算20080423(按照各省比重）_民生政策最低支出需求" xfId="713"/>
    <cellStyle name="好_县区合并测算20080423(按照各省比重）_民生政策最低支出需求_财力性转移支付2010年预算参考数" xfId="714"/>
    <cellStyle name="好_县区合并测算20080423(按照各省比重）_县市旗测算-新科目（含人口规模效应）" xfId="715"/>
    <cellStyle name="好_县区合并测算20080423(按照各省比重）_县市旗测算-新科目（含人口规模效应）_财力性转移支付2010年预算参考数" xfId="716"/>
    <cellStyle name="好_县市旗测算20080508" xfId="717"/>
    <cellStyle name="好_县市旗测算20080508_不含人员经费系数" xfId="718"/>
    <cellStyle name="好_县市旗测算20080508_不含人员经费系数_财力性转移支付2010年预算参考数" xfId="719"/>
    <cellStyle name="好_县市旗测算20080508_财力性转移支付2010年预算参考数" xfId="720"/>
    <cellStyle name="好_县市旗测算20080508_民生政策最低支出需求" xfId="721"/>
    <cellStyle name="好_县市旗测算20080508_民生政策最低支出需求_财力性转移支付2010年预算参考数" xfId="722"/>
    <cellStyle name="好_县市旗测算20080508_县市旗测算-新科目（含人口规模效应）" xfId="723"/>
    <cellStyle name="好_县市旗测算20080508_县市旗测算-新科目（含人口规模效应）_财力性转移支付2010年预算参考数" xfId="724"/>
    <cellStyle name="好_县市旗测算-新科目（20080626）" xfId="725"/>
    <cellStyle name="好_县市旗测算-新科目（20080626）_不含人员经费系数" xfId="726"/>
    <cellStyle name="好_县市旗测算-新科目（20080626）_不含人员经费系数_财力性转移支付2010年预算参考数" xfId="727"/>
    <cellStyle name="好_县市旗测算-新科目（20080626）_财力性转移支付2010年预算参考数" xfId="728"/>
    <cellStyle name="好_县市旗测算-新科目（20080626）_民生政策最低支出需求" xfId="729"/>
    <cellStyle name="好_县市旗测算-新科目（20080626）_民生政策最低支出需求_财力性转移支付2010年预算参考数" xfId="730"/>
    <cellStyle name="好_县市旗测算-新科目（20080626）_县市旗测算-新科目（含人口规模效应）" xfId="731"/>
    <cellStyle name="好_县市旗测算-新科目（20080626）_县市旗测算-新科目（含人口规模效应）_财力性转移支付2010年预算参考数" xfId="732"/>
    <cellStyle name="好_县市旗测算-新科目（20080627）" xfId="733"/>
    <cellStyle name="好_县市旗测算-新科目（20080627）_不含人员经费系数" xfId="734"/>
    <cellStyle name="好_县市旗测算-新科目（20080627）_不含人员经费系数_财力性转移支付2010年预算参考数" xfId="735"/>
    <cellStyle name="好_县市旗测算-新科目（20080627）_财力性转移支付2010年预算参考数" xfId="736"/>
    <cellStyle name="好_县市旗测算-新科目（20080627）_民生政策最低支出需求" xfId="737"/>
    <cellStyle name="好_县市旗测算-新科目（20080627）_民生政策最低支出需求_财力性转移支付2010年预算参考数" xfId="738"/>
    <cellStyle name="好_县市旗测算-新科目（20080627）_县市旗测算-新科目（含人口规模效应）" xfId="739"/>
    <cellStyle name="好_县市旗测算-新科目（20080627）_县市旗测算-新科目（含人口规模效应）_财力性转移支付2010年预算参考数" xfId="740"/>
    <cellStyle name="好_行政(燃修费)" xfId="741"/>
    <cellStyle name="好_行政(燃修费)_不含人员经费系数" xfId="742"/>
    <cellStyle name="好_行政(燃修费)_不含人员经费系数_财力性转移支付2010年预算参考数" xfId="743"/>
    <cellStyle name="好_行政(燃修费)_财力性转移支付2010年预算参考数" xfId="744"/>
    <cellStyle name="好_行政(燃修费)_民生政策最低支出需求" xfId="745"/>
    <cellStyle name="好_行政(燃修费)_民生政策最低支出需求_财力性转移支付2010年预算参考数" xfId="746"/>
    <cellStyle name="好_行政(燃修费)_县市旗测算-新科目（含人口规模效应）" xfId="747"/>
    <cellStyle name="好_行政(燃修费)_县市旗测算-新科目（含人口规模效应）_财力性转移支付2010年预算参考数" xfId="748"/>
    <cellStyle name="好_行政（人员）" xfId="749"/>
    <cellStyle name="好_行政（人员）_不含人员经费系数" xfId="750"/>
    <cellStyle name="好_行政（人员）_不含人员经费系数_财力性转移支付2010年预算参考数" xfId="751"/>
    <cellStyle name="好_行政（人员）_财力性转移支付2010年预算参考数" xfId="752"/>
    <cellStyle name="好_行政（人员）_民生政策最低支出需求" xfId="753"/>
    <cellStyle name="好_行政（人员）_民生政策最低支出需求_财力性转移支付2010年预算参考数" xfId="754"/>
    <cellStyle name="好_行政（人员）_县市旗测算-新科目（含人口规模效应）" xfId="755"/>
    <cellStyle name="好_行政（人员）_县市旗测算-新科目（含人口规模效应）_财力性转移支付2010年预算参考数" xfId="756"/>
    <cellStyle name="好_行政公检法测算" xfId="757"/>
    <cellStyle name="好_行政公检法测算_不含人员经费系数" xfId="758"/>
    <cellStyle name="好_行政公检法测算_不含人员经费系数_财力性转移支付2010年预算参考数" xfId="759"/>
    <cellStyle name="好_行政公检法测算_财力性转移支付2010年预算参考数" xfId="760"/>
    <cellStyle name="好_行政公检法测算_民生政策最低支出需求" xfId="761"/>
    <cellStyle name="好_行政公检法测算_民生政策最低支出需求_财力性转移支付2010年预算参考数" xfId="762"/>
    <cellStyle name="好_行政公检法测算_县市旗测算-新科目（含人口规模效应）" xfId="763"/>
    <cellStyle name="好_行政公检法测算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콤마 [0]_BOILER-CO1" xfId="793"/>
    <cellStyle name="콤마_BOILER-CO1" xfId="794"/>
    <cellStyle name="통화 [0]_BOILER-CO1" xfId="795"/>
    <cellStyle name="통화_BOILER-CO1" xfId="796"/>
    <cellStyle name="표준_0N-HANDLING 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 2" xfId="820"/>
    <cellStyle name="强调文字颜色 2 2" xfId="821"/>
    <cellStyle name="强调文字颜色 3 2" xfId="822"/>
    <cellStyle name="强调文字颜色 4 2" xfId="823"/>
    <cellStyle name="强调文字颜色 5 2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着色 1" xfId="839"/>
    <cellStyle name="着色 2" xfId="840"/>
    <cellStyle name="着色 3" xfId="841"/>
    <cellStyle name="着色 4" xfId="842"/>
    <cellStyle name="着色 5" xfId="843"/>
    <cellStyle name="着色 6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zoomScalePageLayoutView="0" workbookViewId="0" topLeftCell="A1">
      <selection activeCell="F7" sqref="F7"/>
    </sheetView>
  </sheetViews>
  <sheetFormatPr defaultColWidth="12" defaultRowHeight="11.25"/>
  <cols>
    <col min="1" max="1" width="21.83203125" style="25" customWidth="1"/>
    <col min="2" max="5" width="18" style="25" customWidth="1"/>
    <col min="6" max="6" width="28.5" style="25" customWidth="1"/>
    <col min="7" max="16384" width="12" style="25" customWidth="1"/>
  </cols>
  <sheetData>
    <row r="1" spans="1:6" ht="44.25" customHeight="1">
      <c r="A1" s="23"/>
      <c r="B1" s="24"/>
      <c r="C1" s="24"/>
      <c r="D1" s="24"/>
      <c r="E1" s="24"/>
      <c r="F1" s="24"/>
    </row>
    <row r="2" spans="1:6" ht="42" customHeight="1">
      <c r="A2" s="132" t="s">
        <v>166</v>
      </c>
      <c r="B2" s="132"/>
      <c r="C2" s="132"/>
      <c r="D2" s="132"/>
      <c r="E2" s="132"/>
      <c r="F2" s="132"/>
    </row>
    <row r="3" spans="1:6" ht="24" customHeight="1">
      <c r="A3" s="26"/>
      <c r="B3" s="26"/>
      <c r="C3" s="26"/>
      <c r="D3" s="26"/>
      <c r="E3" s="26"/>
      <c r="F3" s="26"/>
    </row>
    <row r="4" spans="1:6" ht="24" customHeight="1">
      <c r="A4" s="27"/>
      <c r="B4" s="27"/>
      <c r="C4" s="27"/>
      <c r="D4" s="27"/>
      <c r="E4" s="27"/>
      <c r="F4" s="28" t="s">
        <v>44</v>
      </c>
    </row>
    <row r="5" spans="1:6" ht="64.5" customHeight="1">
      <c r="A5" s="133" t="s">
        <v>45</v>
      </c>
      <c r="B5" s="135" t="s">
        <v>46</v>
      </c>
      <c r="C5" s="139" t="s">
        <v>47</v>
      </c>
      <c r="D5" s="139"/>
      <c r="E5" s="139"/>
      <c r="F5" s="137" t="s">
        <v>48</v>
      </c>
    </row>
    <row r="6" spans="1:6" ht="64.5" customHeight="1">
      <c r="A6" s="134"/>
      <c r="B6" s="136"/>
      <c r="C6" s="30" t="s">
        <v>49</v>
      </c>
      <c r="D6" s="29" t="s">
        <v>50</v>
      </c>
      <c r="E6" s="29" t="s">
        <v>51</v>
      </c>
      <c r="F6" s="138"/>
    </row>
    <row r="7" spans="1:6" ht="64.5" customHeight="1">
      <c r="A7" s="31">
        <f>B7+C7+F7</f>
        <v>4.57</v>
      </c>
      <c r="B7" s="32">
        <v>0</v>
      </c>
      <c r="C7" s="32">
        <f>D7+E7</f>
        <v>2.51</v>
      </c>
      <c r="D7" s="32">
        <v>2.51</v>
      </c>
      <c r="E7" s="32">
        <v>0</v>
      </c>
      <c r="F7" s="33">
        <v>2.06</v>
      </c>
    </row>
    <row r="8" spans="1:6" ht="51" customHeight="1">
      <c r="A8" s="34" t="s">
        <v>52</v>
      </c>
      <c r="B8" s="27"/>
      <c r="C8" s="27"/>
      <c r="D8" s="27"/>
      <c r="E8" s="27"/>
      <c r="F8" s="27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53" right="0.53" top="0.984251968503937" bottom="0.984251968503937" header="0.5118110236220472" footer="0.5118110236220472"/>
  <pageSetup firstPageNumber="1" useFirstPageNumber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A9" sqref="A9:K17"/>
    </sheetView>
  </sheetViews>
  <sheetFormatPr defaultColWidth="12" defaultRowHeight="11.25"/>
  <cols>
    <col min="1" max="5" width="12" style="51" customWidth="1"/>
    <col min="6" max="6" width="35.16015625" style="51" bestFit="1" customWidth="1"/>
    <col min="7" max="16384" width="12" style="51" customWidth="1"/>
  </cols>
  <sheetData>
    <row r="1" spans="10:11" ht="14.25">
      <c r="J1" s="114"/>
      <c r="K1" s="114"/>
    </row>
    <row r="2" spans="1:11" ht="71.25" customHeight="1">
      <c r="A2" s="115"/>
      <c r="B2" s="115"/>
      <c r="C2" s="115"/>
      <c r="D2" s="53"/>
      <c r="E2" s="53"/>
      <c r="J2" s="116"/>
      <c r="K2" s="116"/>
    </row>
    <row r="3" spans="1:11" ht="71.25" customHeight="1">
      <c r="A3" s="52"/>
      <c r="B3" s="52"/>
      <c r="C3" s="52"/>
      <c r="D3" s="53"/>
      <c r="E3" s="53"/>
      <c r="J3" s="54"/>
      <c r="K3" s="54"/>
    </row>
    <row r="4" spans="1:11" ht="157.5" customHeight="1">
      <c r="A4" s="117" t="s">
        <v>64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6" spans="5:7" ht="14.25" customHeight="1">
      <c r="E6" s="118"/>
      <c r="F6" s="118"/>
      <c r="G6" s="118"/>
    </row>
    <row r="7" spans="5:7" ht="14.25" customHeight="1">
      <c r="E7" s="118"/>
      <c r="F7" s="118"/>
      <c r="G7" s="118"/>
    </row>
    <row r="8" spans="5:7" ht="14.25" customHeight="1">
      <c r="E8" s="118"/>
      <c r="F8" s="118"/>
      <c r="G8" s="118"/>
    </row>
    <row r="9" spans="1:11" ht="6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4.25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4.25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14.25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14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4.2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14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14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14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22" ht="101.25" customHeight="1"/>
    <row r="23" ht="11.25" customHeight="1"/>
    <row r="26" ht="27">
      <c r="F26" s="55"/>
    </row>
    <row r="28" spans="1:11" ht="4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35.25">
      <c r="A29" s="56"/>
      <c r="B29" s="56"/>
      <c r="C29" s="56"/>
      <c r="D29" s="56"/>
      <c r="E29" s="56"/>
      <c r="F29" s="57"/>
      <c r="G29" s="56"/>
      <c r="H29" s="56"/>
      <c r="I29" s="56"/>
      <c r="J29" s="56"/>
      <c r="K29" s="56"/>
    </row>
    <row r="30" spans="1:11" ht="35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35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35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4.25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35.2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6:11" ht="3.75" customHeight="1">
      <c r="F36" s="59"/>
      <c r="G36" s="59"/>
      <c r="H36" s="59"/>
      <c r="I36" s="59"/>
      <c r="J36" s="59"/>
      <c r="K36" s="59"/>
    </row>
    <row r="37" spans="6:11" ht="14.25" customHeight="1" hidden="1">
      <c r="F37" s="59"/>
      <c r="G37" s="59"/>
      <c r="H37" s="59"/>
      <c r="I37" s="59"/>
      <c r="J37" s="59"/>
      <c r="K37" s="59"/>
    </row>
    <row r="38" spans="6:11" ht="14.25" customHeight="1" hidden="1">
      <c r="F38" s="59"/>
      <c r="G38" s="59"/>
      <c r="H38" s="59"/>
      <c r="I38" s="59"/>
      <c r="J38" s="59"/>
      <c r="K38" s="59"/>
    </row>
    <row r="39" spans="6:11" ht="23.25" customHeight="1">
      <c r="F39" s="59"/>
      <c r="G39" s="59"/>
      <c r="H39" s="59"/>
      <c r="I39" s="59"/>
      <c r="J39" s="59"/>
      <c r="K39" s="59"/>
    </row>
  </sheetData>
  <sheetProtection/>
  <mergeCells count="7">
    <mergeCell ref="A34:K35"/>
    <mergeCell ref="J1:K1"/>
    <mergeCell ref="A2:C2"/>
    <mergeCell ref="J2:K2"/>
    <mergeCell ref="A4:K4"/>
    <mergeCell ref="E6:G8"/>
    <mergeCell ref="A9:K17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zoomScale="85" zoomScaleNormal="85" zoomScalePageLayoutView="0" workbookViewId="0" topLeftCell="A16">
      <selection activeCell="A8" sqref="A8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3"/>
    </row>
    <row r="2" spans="1:250" ht="42" customHeight="1">
      <c r="A2" s="5" t="s">
        <v>159</v>
      </c>
      <c r="B2" s="5"/>
      <c r="C2" s="5"/>
      <c r="D2" s="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20" t="s">
        <v>13</v>
      </c>
      <c r="B4" s="120"/>
      <c r="C4" s="120" t="s">
        <v>39</v>
      </c>
      <c r="D4" s="12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36.75" customHeight="1">
      <c r="A5" s="11" t="s">
        <v>2</v>
      </c>
      <c r="B5" s="72" t="s">
        <v>16</v>
      </c>
      <c r="C5" s="11" t="s">
        <v>2</v>
      </c>
      <c r="D5" s="72" t="s">
        <v>16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ht="30" customHeight="1">
      <c r="A6" s="16" t="s">
        <v>65</v>
      </c>
      <c r="B6" s="64">
        <v>185637.7</v>
      </c>
      <c r="C6" s="17" t="s">
        <v>5</v>
      </c>
      <c r="D6" s="7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</row>
    <row r="7" spans="1:250" ht="30" customHeight="1">
      <c r="A7" s="16" t="s">
        <v>66</v>
      </c>
      <c r="B7" s="20"/>
      <c r="C7" s="17" t="s">
        <v>14</v>
      </c>
      <c r="D7" s="2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</row>
    <row r="8" spans="1:250" ht="30" customHeight="1">
      <c r="A8" s="16"/>
      <c r="B8" s="20"/>
      <c r="C8" s="17" t="s">
        <v>15</v>
      </c>
      <c r="D8" s="64">
        <v>167805.81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</row>
    <row r="9" spans="1:250" ht="30" customHeight="1">
      <c r="A9" s="16"/>
      <c r="B9" s="20"/>
      <c r="C9" s="17" t="s">
        <v>11</v>
      </c>
      <c r="D9" s="64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</row>
    <row r="10" spans="1:250" ht="30" customHeight="1">
      <c r="A10" s="16"/>
      <c r="B10" s="20"/>
      <c r="C10" s="17" t="s">
        <v>4</v>
      </c>
      <c r="D10" s="6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</row>
    <row r="11" spans="1:250" ht="30" customHeight="1">
      <c r="A11" s="16"/>
      <c r="B11" s="20"/>
      <c r="C11" s="18" t="s">
        <v>35</v>
      </c>
      <c r="D11" s="64">
        <v>14064.47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</row>
    <row r="12" spans="1:250" ht="30" customHeight="1">
      <c r="A12" s="16"/>
      <c r="B12" s="20"/>
      <c r="C12" s="17" t="s">
        <v>67</v>
      </c>
      <c r="D12" s="64">
        <v>3767.42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</row>
    <row r="13" spans="1:250" ht="30" customHeight="1">
      <c r="A13" s="19"/>
      <c r="B13" s="76"/>
      <c r="C13" s="17" t="s">
        <v>21</v>
      </c>
      <c r="D13" s="2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</row>
    <row r="14" spans="1:250" ht="30" customHeight="1">
      <c r="A14" s="16"/>
      <c r="B14" s="76"/>
      <c r="C14" s="17" t="s">
        <v>19</v>
      </c>
      <c r="D14" s="75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</row>
    <row r="15" spans="1:250" ht="30" customHeight="1">
      <c r="A15" s="19"/>
      <c r="B15" s="76"/>
      <c r="C15" s="17" t="s">
        <v>31</v>
      </c>
      <c r="D15" s="7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</row>
    <row r="16" spans="1:250" ht="30" customHeight="1">
      <c r="A16" s="16"/>
      <c r="B16" s="76"/>
      <c r="C16" s="17" t="s">
        <v>34</v>
      </c>
      <c r="D16" s="77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</row>
    <row r="17" spans="1:250" ht="30" customHeight="1">
      <c r="A17" s="16"/>
      <c r="B17" s="76"/>
      <c r="C17" s="17" t="s">
        <v>29</v>
      </c>
      <c r="D17" s="77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</row>
    <row r="18" spans="1:250" ht="30" customHeight="1">
      <c r="A18" s="16"/>
      <c r="B18" s="20"/>
      <c r="C18" s="17" t="s">
        <v>27</v>
      </c>
      <c r="D18" s="2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1:250" ht="30" customHeight="1">
      <c r="A19" s="16"/>
      <c r="B19" s="20"/>
      <c r="C19" s="17" t="s">
        <v>8</v>
      </c>
      <c r="D19" s="2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</row>
    <row r="20" spans="1:250" ht="30" customHeight="1">
      <c r="A20" s="16"/>
      <c r="B20" s="20"/>
      <c r="C20" s="17" t="s">
        <v>68</v>
      </c>
      <c r="D20" s="7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</row>
    <row r="21" spans="1:250" ht="30" customHeight="1">
      <c r="A21" s="16"/>
      <c r="B21" s="20"/>
      <c r="C21" s="17" t="s">
        <v>69</v>
      </c>
      <c r="D21" s="7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</row>
    <row r="22" spans="1:250" ht="30" customHeight="1">
      <c r="A22" s="16"/>
      <c r="B22" s="20"/>
      <c r="C22" s="22" t="s">
        <v>70</v>
      </c>
      <c r="D22" s="2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1:250" ht="30" customHeight="1">
      <c r="A23" s="16"/>
      <c r="B23" s="20"/>
      <c r="C23" s="22" t="s">
        <v>71</v>
      </c>
      <c r="D23" s="7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</row>
    <row r="24" spans="1:250" ht="30.75" customHeight="1">
      <c r="A24" s="16"/>
      <c r="B24" s="20"/>
      <c r="C24" s="22" t="s">
        <v>72</v>
      </c>
      <c r="D24" s="7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1:250" ht="30" customHeight="1">
      <c r="A25" s="15" t="s">
        <v>25</v>
      </c>
      <c r="B25" s="74">
        <f>B6</f>
        <v>185637.7</v>
      </c>
      <c r="C25" s="15" t="s">
        <v>37</v>
      </c>
      <c r="D25" s="74">
        <f>D8+D11+D12</f>
        <v>185637.7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</row>
    <row r="26" spans="1:250" ht="30" customHeight="1">
      <c r="A26" s="16" t="s">
        <v>73</v>
      </c>
      <c r="B26" s="20"/>
      <c r="C26" s="17" t="s">
        <v>74</v>
      </c>
      <c r="D26" s="20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</row>
    <row r="27" spans="1:250" ht="30" customHeight="1">
      <c r="A27" s="82" t="s">
        <v>75</v>
      </c>
      <c r="B27" s="20"/>
      <c r="C27" s="20"/>
      <c r="D27" s="20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</row>
    <row r="28" spans="1:250" ht="30" customHeight="1">
      <c r="A28" s="82" t="s">
        <v>76</v>
      </c>
      <c r="B28" s="20"/>
      <c r="C28" s="20"/>
      <c r="D28" s="2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</row>
    <row r="29" spans="1:250" ht="30" customHeight="1">
      <c r="A29" s="16"/>
      <c r="B29" s="20"/>
      <c r="C29" s="20"/>
      <c r="D29" s="2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</row>
    <row r="30" spans="1:250" ht="30" customHeight="1">
      <c r="A30" s="15" t="s">
        <v>23</v>
      </c>
      <c r="B30" s="74">
        <f>B25</f>
        <v>185637.7</v>
      </c>
      <c r="C30" s="83" t="s">
        <v>26</v>
      </c>
      <c r="D30" s="74">
        <f>D25</f>
        <v>185637.7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1:250" ht="27" customHeight="1">
      <c r="A31" s="84"/>
      <c r="B31" s="85"/>
      <c r="C31" s="86"/>
      <c r="D31" s="87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</row>
    <row r="32" spans="1:250" ht="27.75" customHeight="1">
      <c r="A32" s="1"/>
      <c r="B32" s="88"/>
      <c r="C32" s="1"/>
      <c r="D32" s="88"/>
      <c r="E32" s="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/>
  <pageMargins left="0.81" right="0.24" top="0.82" bottom="0.43" header="0.84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2"/>
  <sheetViews>
    <sheetView showGridLines="0" showZeros="0" zoomScale="85" zoomScaleNormal="85" zoomScalePageLayoutView="0" workbookViewId="0" topLeftCell="A13">
      <selection activeCell="F14" sqref="F14"/>
    </sheetView>
  </sheetViews>
  <sheetFormatPr defaultColWidth="9.16015625" defaultRowHeight="11.25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</cols>
  <sheetData>
    <row r="1" spans="1:4" ht="24" customHeight="1">
      <c r="A1" s="23"/>
      <c r="B1" s="60"/>
      <c r="D1" s="60"/>
    </row>
    <row r="2" spans="1:250" ht="42" customHeight="1">
      <c r="A2" s="5" t="s">
        <v>160</v>
      </c>
      <c r="B2" s="61"/>
      <c r="C2" s="5"/>
      <c r="D2" s="6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62"/>
      <c r="C3" s="7"/>
      <c r="D3" s="62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20" t="s">
        <v>118</v>
      </c>
      <c r="B4" s="120"/>
      <c r="C4" s="120" t="s">
        <v>119</v>
      </c>
      <c r="D4" s="12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36.75" customHeight="1">
      <c r="A5" s="11" t="s">
        <v>120</v>
      </c>
      <c r="B5" s="63" t="s">
        <v>16</v>
      </c>
      <c r="C5" s="11" t="s">
        <v>120</v>
      </c>
      <c r="D5" s="63" t="s">
        <v>16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4" s="99" customFormat="1" ht="30" customHeight="1">
      <c r="A6" s="98" t="s">
        <v>121</v>
      </c>
      <c r="B6" s="74">
        <v>185637.7</v>
      </c>
      <c r="C6" s="17" t="s">
        <v>5</v>
      </c>
      <c r="D6" s="97">
        <v>0</v>
      </c>
    </row>
    <row r="7" spans="1:4" s="99" customFormat="1" ht="30" customHeight="1">
      <c r="A7" s="100" t="s">
        <v>38</v>
      </c>
      <c r="B7" s="74">
        <v>0</v>
      </c>
      <c r="C7" s="17" t="s">
        <v>14</v>
      </c>
      <c r="D7" s="97">
        <v>0</v>
      </c>
    </row>
    <row r="8" spans="1:4" s="99" customFormat="1" ht="30" customHeight="1">
      <c r="A8" s="100" t="s">
        <v>24</v>
      </c>
      <c r="B8" s="74"/>
      <c r="C8" s="17" t="s">
        <v>15</v>
      </c>
      <c r="D8" s="74">
        <v>170808.64</v>
      </c>
    </row>
    <row r="9" spans="1:4" s="99" customFormat="1" ht="30" customHeight="1">
      <c r="A9" s="101" t="s">
        <v>10</v>
      </c>
      <c r="B9" s="74">
        <v>0</v>
      </c>
      <c r="C9" s="17" t="s">
        <v>11</v>
      </c>
      <c r="D9" s="74">
        <v>0</v>
      </c>
    </row>
    <row r="10" spans="1:4" s="99" customFormat="1" ht="30" customHeight="1">
      <c r="A10" s="101" t="s">
        <v>17</v>
      </c>
      <c r="B10" s="74">
        <v>0</v>
      </c>
      <c r="C10" s="17" t="s">
        <v>4</v>
      </c>
      <c r="D10" s="74">
        <v>0</v>
      </c>
    </row>
    <row r="11" spans="1:4" s="99" customFormat="1" ht="30" customHeight="1">
      <c r="A11" s="101" t="s">
        <v>36</v>
      </c>
      <c r="B11" s="74"/>
      <c r="C11" s="102" t="s">
        <v>35</v>
      </c>
      <c r="D11" s="74">
        <v>14064.47</v>
      </c>
    </row>
    <row r="12" spans="1:4" s="99" customFormat="1" ht="30" customHeight="1">
      <c r="A12" s="101" t="s">
        <v>12</v>
      </c>
      <c r="B12" s="74">
        <v>3002.83</v>
      </c>
      <c r="C12" s="17" t="s">
        <v>125</v>
      </c>
      <c r="D12" s="74">
        <v>3767.42</v>
      </c>
    </row>
    <row r="13" spans="1:4" s="99" customFormat="1" ht="30" customHeight="1">
      <c r="A13" s="98"/>
      <c r="B13" s="74"/>
      <c r="C13" s="17" t="s">
        <v>21</v>
      </c>
      <c r="D13" s="74">
        <v>0</v>
      </c>
    </row>
    <row r="14" spans="1:4" s="99" customFormat="1" ht="30" customHeight="1">
      <c r="A14" s="98"/>
      <c r="B14" s="103"/>
      <c r="C14" s="17" t="s">
        <v>19</v>
      </c>
      <c r="D14" s="74">
        <v>0</v>
      </c>
    </row>
    <row r="15" spans="1:4" s="99" customFormat="1" ht="30" customHeight="1">
      <c r="A15" s="98"/>
      <c r="B15" s="103"/>
      <c r="C15" s="17" t="s">
        <v>31</v>
      </c>
      <c r="D15" s="74">
        <v>0</v>
      </c>
    </row>
    <row r="16" spans="1:4" s="99" customFormat="1" ht="30" customHeight="1">
      <c r="A16" s="98"/>
      <c r="B16" s="104"/>
      <c r="C16" s="17" t="s">
        <v>34</v>
      </c>
      <c r="D16" s="74">
        <v>0</v>
      </c>
    </row>
    <row r="17" spans="1:4" s="105" customFormat="1" ht="30" customHeight="1">
      <c r="A17" s="98"/>
      <c r="B17" s="74"/>
      <c r="C17" s="17" t="s">
        <v>29</v>
      </c>
      <c r="D17" s="97">
        <v>0</v>
      </c>
    </row>
    <row r="18" spans="1:4" s="105" customFormat="1" ht="30" customHeight="1">
      <c r="A18" s="98"/>
      <c r="B18" s="74"/>
      <c r="C18" s="98" t="s">
        <v>27</v>
      </c>
      <c r="D18" s="97">
        <v>0</v>
      </c>
    </row>
    <row r="19" spans="1:4" s="105" customFormat="1" ht="30" customHeight="1">
      <c r="A19" s="98"/>
      <c r="B19" s="74"/>
      <c r="C19" s="98" t="s">
        <v>8</v>
      </c>
      <c r="D19" s="97">
        <v>0</v>
      </c>
    </row>
    <row r="20" spans="1:4" s="105" customFormat="1" ht="30" customHeight="1">
      <c r="A20" s="98"/>
      <c r="B20" s="74"/>
      <c r="C20" s="98" t="s">
        <v>126</v>
      </c>
      <c r="D20" s="97">
        <v>0</v>
      </c>
    </row>
    <row r="21" spans="1:4" s="105" customFormat="1" ht="30" customHeight="1">
      <c r="A21" s="15"/>
      <c r="B21" s="74"/>
      <c r="C21" s="98" t="s">
        <v>127</v>
      </c>
      <c r="D21" s="97">
        <v>0</v>
      </c>
    </row>
    <row r="22" spans="1:4" s="105" customFormat="1" ht="30" customHeight="1">
      <c r="A22" s="15"/>
      <c r="B22" s="74"/>
      <c r="C22" s="98" t="s">
        <v>128</v>
      </c>
      <c r="D22" s="97">
        <v>0</v>
      </c>
    </row>
    <row r="23" spans="1:5" s="105" customFormat="1" ht="30" customHeight="1">
      <c r="A23" s="15"/>
      <c r="B23" s="74"/>
      <c r="C23" s="98" t="s">
        <v>129</v>
      </c>
      <c r="D23" s="97">
        <v>0</v>
      </c>
      <c r="E23" s="106"/>
    </row>
    <row r="24" spans="1:5" s="105" customFormat="1" ht="30" customHeight="1">
      <c r="A24" s="15"/>
      <c r="B24" s="74"/>
      <c r="C24" s="98" t="s">
        <v>130</v>
      </c>
      <c r="D24" s="97">
        <v>0</v>
      </c>
      <c r="E24" s="106"/>
    </row>
    <row r="25" spans="1:5" s="108" customFormat="1" ht="30" customHeight="1">
      <c r="A25" s="15" t="s">
        <v>25</v>
      </c>
      <c r="B25" s="74">
        <f>B6+B9+B10+B11+B12+B8</f>
        <v>188640.53</v>
      </c>
      <c r="C25" s="15" t="s">
        <v>122</v>
      </c>
      <c r="D25" s="74">
        <f>D6+D8+D9+D10+D11+D12</f>
        <v>188640.53000000003</v>
      </c>
      <c r="E25" s="107"/>
    </row>
    <row r="26" spans="1:4" s="108" customFormat="1" ht="30" customHeight="1">
      <c r="A26" s="98" t="s">
        <v>9</v>
      </c>
      <c r="B26" s="74">
        <v>0</v>
      </c>
      <c r="C26" s="17" t="s">
        <v>131</v>
      </c>
      <c r="D26" s="97">
        <v>0</v>
      </c>
    </row>
    <row r="27" spans="1:4" s="105" customFormat="1" ht="30" customHeight="1">
      <c r="A27" s="101" t="s">
        <v>1</v>
      </c>
      <c r="B27" s="74">
        <f>B28+B29</f>
        <v>0</v>
      </c>
      <c r="C27" s="20"/>
      <c r="D27" s="97"/>
    </row>
    <row r="28" spans="1:4" s="105" customFormat="1" ht="30" customHeight="1">
      <c r="A28" s="101" t="s">
        <v>0</v>
      </c>
      <c r="B28" s="74">
        <v>0</v>
      </c>
      <c r="C28" s="20"/>
      <c r="D28" s="97"/>
    </row>
    <row r="29" spans="1:4" s="105" customFormat="1" ht="30" customHeight="1">
      <c r="A29" s="101" t="s">
        <v>32</v>
      </c>
      <c r="B29" s="74">
        <v>0</v>
      </c>
      <c r="C29" s="98"/>
      <c r="D29" s="97"/>
    </row>
    <row r="30" spans="1:4" s="105" customFormat="1" ht="30" customHeight="1">
      <c r="A30" s="15" t="s">
        <v>123</v>
      </c>
      <c r="B30" s="74">
        <f>B25+B26+B27</f>
        <v>188640.53</v>
      </c>
      <c r="C30" s="15" t="s">
        <v>124</v>
      </c>
      <c r="D30" s="97">
        <f>B30</f>
        <v>188640.53</v>
      </c>
    </row>
    <row r="31" spans="1:4" s="105" customFormat="1" ht="27.75" customHeight="1">
      <c r="A31" s="109"/>
      <c r="B31" s="109"/>
      <c r="C31" s="109"/>
      <c r="D31" s="109"/>
    </row>
    <row r="32" spans="1:4" s="105" customFormat="1" ht="27.75" customHeight="1">
      <c r="A32" s="110"/>
      <c r="B32" s="110"/>
      <c r="C32" s="110"/>
      <c r="D32" s="11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zoomScalePageLayoutView="0" workbookViewId="0" topLeftCell="A1">
      <selection activeCell="G10" sqref="G10"/>
    </sheetView>
  </sheetViews>
  <sheetFormatPr defaultColWidth="9.16015625" defaultRowHeight="27.75" customHeight="1"/>
  <cols>
    <col min="1" max="1" width="14.33203125" style="44" customWidth="1"/>
    <col min="2" max="4" width="9.5" style="44" customWidth="1"/>
    <col min="5" max="5" width="14.33203125" style="44" customWidth="1"/>
    <col min="6" max="6" width="10.66015625" style="44" customWidth="1"/>
    <col min="7" max="7" width="12.33203125" style="44" customWidth="1"/>
    <col min="8" max="9" width="10.66015625" style="1" customWidth="1"/>
    <col min="10" max="10" width="9.66015625" style="1" customWidth="1"/>
    <col min="11" max="11" width="12.5" style="1" customWidth="1"/>
    <col min="12" max="12" width="10.66015625" style="1" customWidth="1"/>
    <col min="13" max="247" width="9" style="1" customWidth="1"/>
    <col min="248" max="248" width="9.16015625" style="42" customWidth="1"/>
    <col min="249" max="16384" width="9.16015625" style="42" customWidth="1"/>
  </cols>
  <sheetData>
    <row r="1" spans="1:12" s="37" customFormat="1" ht="27" customHeight="1">
      <c r="A1" s="23"/>
      <c r="B1" s="36"/>
      <c r="C1" s="36"/>
      <c r="D1" s="36"/>
      <c r="E1" s="36"/>
      <c r="F1" s="36"/>
      <c r="G1" s="36"/>
      <c r="H1" s="36"/>
      <c r="J1" s="36"/>
      <c r="K1" s="36"/>
      <c r="L1" s="36"/>
    </row>
    <row r="2" spans="1:12" s="12" customFormat="1" ht="40.5" customHeight="1">
      <c r="A2" s="121" t="s">
        <v>161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12" customFormat="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7" customFormat="1" ht="21.75" customHeight="1">
      <c r="A4" s="38"/>
      <c r="B4" s="38"/>
      <c r="C4" s="38"/>
      <c r="D4" s="38"/>
      <c r="E4" s="38"/>
      <c r="F4" s="38"/>
      <c r="G4" s="38"/>
      <c r="H4" s="38"/>
      <c r="J4" s="38"/>
      <c r="K4" s="38"/>
      <c r="L4" s="38" t="s">
        <v>18</v>
      </c>
    </row>
    <row r="5" spans="1:12" s="35" customFormat="1" ht="29.25" customHeight="1">
      <c r="A5" s="122" t="s">
        <v>53</v>
      </c>
      <c r="B5" s="122" t="s">
        <v>54</v>
      </c>
      <c r="C5" s="122"/>
      <c r="D5" s="122"/>
      <c r="E5" s="122" t="s">
        <v>113</v>
      </c>
      <c r="F5" s="122"/>
      <c r="G5" s="122" t="s">
        <v>55</v>
      </c>
      <c r="H5" s="122" t="s">
        <v>56</v>
      </c>
      <c r="I5" s="122" t="s">
        <v>57</v>
      </c>
      <c r="J5" s="122" t="s">
        <v>114</v>
      </c>
      <c r="K5" s="122" t="s">
        <v>115</v>
      </c>
      <c r="L5" s="122" t="s">
        <v>58</v>
      </c>
    </row>
    <row r="6" spans="1:12" s="35" customFormat="1" ht="29.25" customHeight="1">
      <c r="A6" s="122"/>
      <c r="B6" s="122" t="s">
        <v>59</v>
      </c>
      <c r="C6" s="122" t="s">
        <v>60</v>
      </c>
      <c r="D6" s="123" t="s">
        <v>61</v>
      </c>
      <c r="E6" s="122" t="s">
        <v>116</v>
      </c>
      <c r="F6" s="124" t="s">
        <v>117</v>
      </c>
      <c r="G6" s="122"/>
      <c r="H6" s="122"/>
      <c r="I6" s="122"/>
      <c r="J6" s="122"/>
      <c r="K6" s="122"/>
      <c r="L6" s="122"/>
    </row>
    <row r="7" spans="1:12" s="35" customFormat="1" ht="39.75" customHeight="1">
      <c r="A7" s="122"/>
      <c r="B7" s="122"/>
      <c r="C7" s="122"/>
      <c r="D7" s="123"/>
      <c r="E7" s="122"/>
      <c r="F7" s="124"/>
      <c r="G7" s="122"/>
      <c r="H7" s="122"/>
      <c r="I7" s="122"/>
      <c r="J7" s="122"/>
      <c r="K7" s="122"/>
      <c r="L7" s="122"/>
    </row>
    <row r="8" spans="1:247" s="40" customFormat="1" ht="33.75" customHeight="1">
      <c r="A8" s="67">
        <f>B8+E8+G8+H8+I8+J8+K8+L8</f>
        <v>188640.53</v>
      </c>
      <c r="B8" s="68">
        <v>0</v>
      </c>
      <c r="C8" s="68">
        <v>0</v>
      </c>
      <c r="D8" s="68">
        <v>0</v>
      </c>
      <c r="E8" s="67">
        <v>185637.7</v>
      </c>
      <c r="F8" s="67">
        <v>0</v>
      </c>
      <c r="G8" s="67"/>
      <c r="H8" s="67">
        <v>0</v>
      </c>
      <c r="I8" s="67">
        <v>0</v>
      </c>
      <c r="J8" s="67"/>
      <c r="K8" s="67">
        <v>3002.83</v>
      </c>
      <c r="L8" s="68">
        <v>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</row>
    <row r="9" spans="1:247" s="39" customFormat="1" ht="33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</row>
    <row r="10" spans="1:15" s="40" customFormat="1" ht="33.75" customHeight="1">
      <c r="A10" s="8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9"/>
      <c r="N10" s="39"/>
      <c r="O10" s="39"/>
    </row>
    <row r="11" spans="1:16" s="40" customFormat="1" ht="33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O11" s="39"/>
      <c r="P11" s="39"/>
    </row>
    <row r="12" spans="1:16" s="40" customFormat="1" ht="33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P12" s="39"/>
    </row>
    <row r="13" spans="1:12" ht="3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sheetProtection/>
  <mergeCells count="15">
    <mergeCell ref="I5:I7"/>
    <mergeCell ref="B6:B7"/>
    <mergeCell ref="D6:D7"/>
    <mergeCell ref="A5:A7"/>
    <mergeCell ref="F6:F7"/>
    <mergeCell ref="A2:L2"/>
    <mergeCell ref="G5:G7"/>
    <mergeCell ref="C6:C7"/>
    <mergeCell ref="L5:L7"/>
    <mergeCell ref="K5:K7"/>
    <mergeCell ref="J5:J7"/>
    <mergeCell ref="H5:H7"/>
    <mergeCell ref="E6:E7"/>
    <mergeCell ref="B5:D5"/>
    <mergeCell ref="E5:F5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Normal="75" zoomScaleSheetLayoutView="100" zoomScalePageLayoutView="0" workbookViewId="0" topLeftCell="A1">
      <selection activeCell="D10" sqref="D10"/>
    </sheetView>
  </sheetViews>
  <sheetFormatPr defaultColWidth="9.16015625" defaultRowHeight="27.75" customHeight="1"/>
  <cols>
    <col min="1" max="1" width="40.5" style="43" customWidth="1"/>
    <col min="2" max="2" width="13.66015625" style="49" customWidth="1"/>
    <col min="3" max="3" width="14.16015625" style="49" customWidth="1"/>
    <col min="4" max="4" width="14" style="49" customWidth="1"/>
    <col min="5" max="6" width="11.66015625" style="49" customWidth="1"/>
    <col min="7" max="7" width="14.33203125" style="49" customWidth="1"/>
    <col min="8" max="8" width="11.66015625" style="10" customWidth="1"/>
    <col min="9" max="248" width="10.66015625" style="10" customWidth="1"/>
    <col min="249" max="250" width="9.16015625" style="0" customWidth="1"/>
  </cols>
  <sheetData>
    <row r="1" spans="1:8" s="37" customFormat="1" ht="27" customHeight="1">
      <c r="A1" s="23"/>
      <c r="B1" s="45"/>
      <c r="C1" s="45">
        <v>1</v>
      </c>
      <c r="D1" s="45"/>
      <c r="E1" s="45"/>
      <c r="F1" s="45"/>
      <c r="H1" s="45"/>
    </row>
    <row r="2" spans="1:12" s="6" customFormat="1" ht="48.75" customHeight="1">
      <c r="A2" s="5" t="s">
        <v>162</v>
      </c>
      <c r="B2" s="5"/>
      <c r="C2" s="5"/>
      <c r="D2" s="5"/>
      <c r="E2" s="5"/>
      <c r="F2" s="5"/>
      <c r="G2" s="46"/>
      <c r="H2" s="5"/>
      <c r="I2" s="47"/>
      <c r="J2" s="5"/>
      <c r="K2" s="47"/>
      <c r="L2" s="47"/>
    </row>
    <row r="3" spans="1:8" s="7" customFormat="1" ht="21.75" customHeight="1">
      <c r="A3" s="48"/>
      <c r="B3" s="48"/>
      <c r="C3" s="48"/>
      <c r="D3" s="48"/>
      <c r="E3" s="48"/>
      <c r="F3" s="48"/>
      <c r="H3" s="48" t="s">
        <v>18</v>
      </c>
    </row>
    <row r="4" spans="1:8" s="39" customFormat="1" ht="29.25" customHeight="1">
      <c r="A4" s="120" t="s">
        <v>107</v>
      </c>
      <c r="B4" s="126" t="s">
        <v>53</v>
      </c>
      <c r="C4" s="126" t="s">
        <v>108</v>
      </c>
      <c r="D4" s="125" t="s">
        <v>22</v>
      </c>
      <c r="E4" s="125" t="s">
        <v>62</v>
      </c>
      <c r="F4" s="125" t="s">
        <v>106</v>
      </c>
      <c r="G4" s="125" t="s">
        <v>109</v>
      </c>
      <c r="H4" s="125" t="s">
        <v>63</v>
      </c>
    </row>
    <row r="5" spans="1:8" s="39" customFormat="1" ht="29.25" customHeight="1">
      <c r="A5" s="120"/>
      <c r="B5" s="126"/>
      <c r="C5" s="126"/>
      <c r="D5" s="125"/>
      <c r="E5" s="125"/>
      <c r="F5" s="125"/>
      <c r="G5" s="125"/>
      <c r="H5" s="125"/>
    </row>
    <row r="6" spans="1:8" s="39" customFormat="1" ht="29.25" customHeight="1">
      <c r="A6" s="120"/>
      <c r="B6" s="126"/>
      <c r="C6" s="126"/>
      <c r="D6" s="125"/>
      <c r="E6" s="125"/>
      <c r="F6" s="125"/>
      <c r="G6" s="125"/>
      <c r="H6" s="125"/>
    </row>
    <row r="7" spans="1:248" s="8" customFormat="1" ht="47.25" customHeight="1">
      <c r="A7" s="89" t="s">
        <v>110</v>
      </c>
      <c r="B7" s="70">
        <f>B8+B9+B10</f>
        <v>188640.53000000003</v>
      </c>
      <c r="C7" s="70">
        <f>C8+C9+C10</f>
        <v>120767.53</v>
      </c>
      <c r="D7" s="70">
        <f>D8+D9+D10</f>
        <v>67873</v>
      </c>
      <c r="E7" s="70">
        <f>E8+E9+E10</f>
        <v>0</v>
      </c>
      <c r="F7" s="70">
        <v>0</v>
      </c>
      <c r="G7" s="71">
        <v>0</v>
      </c>
      <c r="H7" s="7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41" t="s">
        <v>111</v>
      </c>
      <c r="B8" s="70">
        <f>C8+D8+E8+F8+G8+H8</f>
        <v>170808.64</v>
      </c>
      <c r="C8" s="70">
        <v>102935.64</v>
      </c>
      <c r="D8" s="70">
        <v>67873</v>
      </c>
      <c r="E8" s="70"/>
      <c r="F8" s="70">
        <v>0</v>
      </c>
      <c r="G8" s="71">
        <v>0</v>
      </c>
      <c r="H8" s="70"/>
      <c r="I8" s="8"/>
    </row>
    <row r="9" spans="1:8" ht="47.25" customHeight="1">
      <c r="A9" s="16" t="s">
        <v>112</v>
      </c>
      <c r="B9" s="70">
        <f>C9+D9+E9+F9+G9+H9</f>
        <v>14064.47</v>
      </c>
      <c r="C9" s="70">
        <v>14064.47</v>
      </c>
      <c r="D9" s="70">
        <v>0</v>
      </c>
      <c r="E9" s="70">
        <v>0</v>
      </c>
      <c r="F9" s="70">
        <v>0</v>
      </c>
      <c r="G9" s="71">
        <v>0</v>
      </c>
      <c r="H9" s="70">
        <v>0</v>
      </c>
    </row>
    <row r="10" spans="1:8" ht="47.25" customHeight="1">
      <c r="A10" s="92" t="s">
        <v>158</v>
      </c>
      <c r="B10" s="70">
        <f>C10+D10+E10+F10+G10+H10</f>
        <v>3767.42</v>
      </c>
      <c r="C10" s="70">
        <v>3767.42</v>
      </c>
      <c r="D10" s="70">
        <v>0</v>
      </c>
      <c r="E10" s="70">
        <v>0</v>
      </c>
      <c r="F10" s="70">
        <v>0</v>
      </c>
      <c r="G10" s="71">
        <v>0</v>
      </c>
      <c r="H10" s="70">
        <v>0</v>
      </c>
    </row>
    <row r="11" spans="1:8" ht="47.25" customHeight="1">
      <c r="A11" s="41"/>
      <c r="B11" s="70"/>
      <c r="C11" s="70"/>
      <c r="D11" s="70"/>
      <c r="E11" s="70"/>
      <c r="F11" s="70"/>
      <c r="G11" s="71"/>
      <c r="H11" s="70"/>
    </row>
    <row r="12" spans="1:8" ht="47.25" customHeight="1">
      <c r="A12" s="41"/>
      <c r="B12" s="70"/>
      <c r="C12" s="70"/>
      <c r="D12" s="70"/>
      <c r="E12" s="70"/>
      <c r="F12" s="70"/>
      <c r="G12" s="71"/>
      <c r="H12" s="70"/>
    </row>
  </sheetData>
  <sheetProtection/>
  <mergeCells count="8">
    <mergeCell ref="A4:A6"/>
    <mergeCell ref="D4:D6"/>
    <mergeCell ref="B4:B6"/>
    <mergeCell ref="H4:H6"/>
    <mergeCell ref="E4:E6"/>
    <mergeCell ref="G4:G6"/>
    <mergeCell ref="F4:F6"/>
    <mergeCell ref="C4:C6"/>
  </mergeCells>
  <printOptions horizontalCentered="1"/>
  <pageMargins left="0.51" right="0.44" top="1.1023622047244095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35"/>
  <sheetViews>
    <sheetView showGridLines="0" showZeros="0" tabSelected="1" view="pageBreakPreview" zoomScaleNormal="130" zoomScaleSheetLayoutView="100" zoomScalePageLayoutView="0" workbookViewId="0" topLeftCell="A1">
      <selection activeCell="D7" sqref="D7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69"/>
    </row>
    <row r="2" spans="1:5" s="6" customFormat="1" ht="34.5" customHeight="1">
      <c r="A2" s="5" t="s">
        <v>163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120" t="s">
        <v>79</v>
      </c>
      <c r="B4" s="21" t="s">
        <v>16</v>
      </c>
      <c r="C4" s="21"/>
      <c r="D4" s="21"/>
      <c r="E4" s="128" t="s">
        <v>80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27"/>
      <c r="B5" s="11" t="s">
        <v>59</v>
      </c>
      <c r="C5" s="11" t="s">
        <v>3</v>
      </c>
      <c r="D5" s="11" t="s">
        <v>22</v>
      </c>
      <c r="E5" s="12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3.75" customHeight="1">
      <c r="A6" s="89" t="s">
        <v>132</v>
      </c>
      <c r="B6" s="111">
        <f>C6+D6</f>
        <v>185637.7</v>
      </c>
      <c r="C6" s="111">
        <f>C7+C26+C30</f>
        <v>117764.70000000001</v>
      </c>
      <c r="D6" s="111">
        <f>D7+D26+D30</f>
        <v>67873</v>
      </c>
      <c r="E6" s="91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3.75" customHeight="1">
      <c r="A7" s="92" t="s">
        <v>133</v>
      </c>
      <c r="B7" s="111">
        <f>C7+D7</f>
        <v>167805.81</v>
      </c>
      <c r="C7" s="111">
        <f>C9+C10+C15+C17+C20+C22+C24</f>
        <v>99932.81000000001</v>
      </c>
      <c r="D7" s="111">
        <f>D8+D10+D15+D17+D20+D22+D24</f>
        <v>67873</v>
      </c>
      <c r="E7" s="91">
        <v>0</v>
      </c>
    </row>
    <row r="8" spans="1:5" ht="33.75" customHeight="1">
      <c r="A8" s="93" t="s">
        <v>134</v>
      </c>
      <c r="B8" s="111">
        <f>B9</f>
        <v>1907.57</v>
      </c>
      <c r="C8" s="111">
        <f>C9</f>
        <v>1574.57</v>
      </c>
      <c r="D8" s="111">
        <f>D9</f>
        <v>333</v>
      </c>
      <c r="E8" s="91">
        <v>0</v>
      </c>
    </row>
    <row r="9" spans="1:5" ht="33.75" customHeight="1">
      <c r="A9" s="94" t="s">
        <v>135</v>
      </c>
      <c r="B9" s="111">
        <f>C9+D9</f>
        <v>1907.57</v>
      </c>
      <c r="C9" s="111">
        <v>1574.57</v>
      </c>
      <c r="D9" s="111">
        <v>333</v>
      </c>
      <c r="E9" s="91">
        <v>0</v>
      </c>
    </row>
    <row r="10" spans="1:5" ht="33.75" customHeight="1">
      <c r="A10" s="93" t="s">
        <v>136</v>
      </c>
      <c r="B10" s="111">
        <f>B11+B12+B13+B14</f>
        <v>114312.61</v>
      </c>
      <c r="C10" s="111">
        <f>C11+C12+C13+C14</f>
        <v>85270.61</v>
      </c>
      <c r="D10" s="111">
        <f>D11+D12+D13+D14</f>
        <v>29042</v>
      </c>
      <c r="E10" s="91">
        <v>0</v>
      </c>
    </row>
    <row r="11" spans="1:5" ht="33.75" customHeight="1">
      <c r="A11" s="93" t="s">
        <v>137</v>
      </c>
      <c r="B11" s="111">
        <f>C11+D11</f>
        <v>8414.470000000001</v>
      </c>
      <c r="C11" s="111">
        <v>6878.47</v>
      </c>
      <c r="D11" s="111">
        <v>1536</v>
      </c>
      <c r="E11" s="91">
        <v>0</v>
      </c>
    </row>
    <row r="12" spans="1:5" ht="33.75" customHeight="1">
      <c r="A12" s="93" t="s">
        <v>138</v>
      </c>
      <c r="B12" s="111">
        <f>C12+D12</f>
        <v>62514.92</v>
      </c>
      <c r="C12" s="111">
        <v>38266.92</v>
      </c>
      <c r="D12" s="111">
        <v>24248</v>
      </c>
      <c r="E12" s="91">
        <v>0</v>
      </c>
    </row>
    <row r="13" spans="1:5" ht="33.75" customHeight="1">
      <c r="A13" s="93" t="s">
        <v>139</v>
      </c>
      <c r="B13" s="111">
        <f>C13+D13</f>
        <v>34408.64</v>
      </c>
      <c r="C13" s="111">
        <v>31308.64</v>
      </c>
      <c r="D13" s="111">
        <v>3100</v>
      </c>
      <c r="E13" s="91">
        <v>0</v>
      </c>
    </row>
    <row r="14" spans="1:5" ht="33.75" customHeight="1">
      <c r="A14" s="93" t="s">
        <v>140</v>
      </c>
      <c r="B14" s="111">
        <f>C14+D14</f>
        <v>8974.58</v>
      </c>
      <c r="C14" s="111">
        <v>8816.58</v>
      </c>
      <c r="D14" s="111">
        <v>158</v>
      </c>
      <c r="E14" s="91">
        <v>0</v>
      </c>
    </row>
    <row r="15" spans="1:5" ht="33.75" customHeight="1">
      <c r="A15" s="93" t="s">
        <v>141</v>
      </c>
      <c r="B15" s="111">
        <f>B16</f>
        <v>5364.89</v>
      </c>
      <c r="C15" s="111">
        <f>C16</f>
        <v>4840.89</v>
      </c>
      <c r="D15" s="111">
        <f>D16</f>
        <v>524</v>
      </c>
      <c r="E15" s="91">
        <v>0</v>
      </c>
    </row>
    <row r="16" spans="1:5" ht="33.75" customHeight="1">
      <c r="A16" s="93" t="s">
        <v>142</v>
      </c>
      <c r="B16" s="111">
        <f>C16+D16</f>
        <v>5364.89</v>
      </c>
      <c r="C16" s="111">
        <v>4840.89</v>
      </c>
      <c r="D16" s="111">
        <v>524</v>
      </c>
      <c r="E16" s="91">
        <v>0</v>
      </c>
    </row>
    <row r="17" spans="1:5" ht="33.75" customHeight="1">
      <c r="A17" s="93" t="s">
        <v>143</v>
      </c>
      <c r="B17" s="111">
        <f>B18+B19</f>
        <v>3057.6200000000003</v>
      </c>
      <c r="C17" s="111">
        <f>C18+C19</f>
        <v>2715.62</v>
      </c>
      <c r="D17" s="111">
        <f>D18+D19</f>
        <v>342</v>
      </c>
      <c r="E17" s="91">
        <v>0</v>
      </c>
    </row>
    <row r="18" spans="1:5" ht="33.75" customHeight="1">
      <c r="A18" s="93" t="s">
        <v>144</v>
      </c>
      <c r="B18" s="111">
        <f>C18+D18</f>
        <v>880.15</v>
      </c>
      <c r="C18" s="111">
        <v>880.15</v>
      </c>
      <c r="D18" s="111">
        <v>0</v>
      </c>
      <c r="E18" s="91">
        <v>0</v>
      </c>
    </row>
    <row r="19" spans="1:5" ht="33.75" customHeight="1">
      <c r="A19" s="93" t="s">
        <v>145</v>
      </c>
      <c r="B19" s="111">
        <f>C19+D19</f>
        <v>2177.4700000000003</v>
      </c>
      <c r="C19" s="111">
        <v>1835.47</v>
      </c>
      <c r="D19" s="111">
        <v>342</v>
      </c>
      <c r="E19" s="91">
        <v>0</v>
      </c>
    </row>
    <row r="20" spans="1:5" ht="33.75" customHeight="1">
      <c r="A20" s="93" t="s">
        <v>146</v>
      </c>
      <c r="B20" s="111">
        <f>B21</f>
        <v>622.61</v>
      </c>
      <c r="C20" s="111">
        <f>C21</f>
        <v>608.61</v>
      </c>
      <c r="D20" s="111">
        <f>D21</f>
        <v>14</v>
      </c>
      <c r="E20" s="91">
        <v>0</v>
      </c>
    </row>
    <row r="21" spans="1:5" ht="33.75" customHeight="1">
      <c r="A21" s="93" t="s">
        <v>147</v>
      </c>
      <c r="B21" s="111">
        <f>C21+D21</f>
        <v>622.61</v>
      </c>
      <c r="C21" s="111">
        <v>608.61</v>
      </c>
      <c r="D21" s="111">
        <v>14</v>
      </c>
      <c r="E21" s="91">
        <v>0</v>
      </c>
    </row>
    <row r="22" spans="1:5" ht="33.75" customHeight="1">
      <c r="A22" s="93" t="s">
        <v>148</v>
      </c>
      <c r="B22" s="111">
        <f>B23</f>
        <v>2920.13</v>
      </c>
      <c r="C22" s="111">
        <f>C23</f>
        <v>2670.13</v>
      </c>
      <c r="D22" s="111">
        <f>D23</f>
        <v>250</v>
      </c>
      <c r="E22" s="91">
        <v>0</v>
      </c>
    </row>
    <row r="23" spans="1:5" ht="33.75" customHeight="1">
      <c r="A23" s="93" t="s">
        <v>149</v>
      </c>
      <c r="B23" s="111">
        <f>C23+D23</f>
        <v>2920.13</v>
      </c>
      <c r="C23" s="111">
        <v>2670.13</v>
      </c>
      <c r="D23" s="111">
        <v>250</v>
      </c>
      <c r="E23" s="91">
        <v>0</v>
      </c>
    </row>
    <row r="24" spans="1:5" ht="33.75" customHeight="1">
      <c r="A24" s="93" t="s">
        <v>150</v>
      </c>
      <c r="B24" s="111">
        <f>B25</f>
        <v>39620.38</v>
      </c>
      <c r="C24" s="111">
        <f>C25</f>
        <v>2252.38</v>
      </c>
      <c r="D24" s="111">
        <f>D25</f>
        <v>37368</v>
      </c>
      <c r="E24" s="91">
        <v>0</v>
      </c>
    </row>
    <row r="25" spans="1:5" ht="33.75" customHeight="1">
      <c r="A25" s="93" t="s">
        <v>151</v>
      </c>
      <c r="B25" s="111">
        <f>C25+D25</f>
        <v>39620.38</v>
      </c>
      <c r="C25" s="111">
        <v>2252.38</v>
      </c>
      <c r="D25" s="111">
        <v>37368</v>
      </c>
      <c r="E25" s="91">
        <v>0</v>
      </c>
    </row>
    <row r="26" spans="1:5" ht="33.75" customHeight="1">
      <c r="A26" s="93" t="s">
        <v>102</v>
      </c>
      <c r="B26" s="111">
        <f>B27</f>
        <v>14064.47</v>
      </c>
      <c r="C26" s="111">
        <f>C27</f>
        <v>14064.47</v>
      </c>
      <c r="D26" s="111">
        <v>0</v>
      </c>
      <c r="E26" s="91">
        <v>0</v>
      </c>
    </row>
    <row r="27" spans="1:5" ht="33.75" customHeight="1">
      <c r="A27" s="93" t="s">
        <v>103</v>
      </c>
      <c r="B27" s="111">
        <f>C27</f>
        <v>14064.47</v>
      </c>
      <c r="C27" s="111">
        <f>C28+C29</f>
        <v>14064.47</v>
      </c>
      <c r="D27" s="111">
        <v>0</v>
      </c>
      <c r="E27" s="91">
        <v>0</v>
      </c>
    </row>
    <row r="28" spans="1:5" ht="33.75" customHeight="1">
      <c r="A28" s="93" t="s">
        <v>104</v>
      </c>
      <c r="B28" s="111">
        <f>C28</f>
        <v>10125.89</v>
      </c>
      <c r="C28" s="111">
        <v>10125.89</v>
      </c>
      <c r="D28" s="111">
        <v>0</v>
      </c>
      <c r="E28" s="91">
        <v>0</v>
      </c>
    </row>
    <row r="29" spans="1:5" ht="33.75" customHeight="1">
      <c r="A29" s="93" t="s">
        <v>105</v>
      </c>
      <c r="B29" s="111">
        <f>C29</f>
        <v>3938.58</v>
      </c>
      <c r="C29" s="111">
        <v>3938.58</v>
      </c>
      <c r="D29" s="111">
        <v>0</v>
      </c>
      <c r="E29" s="91">
        <v>0</v>
      </c>
    </row>
    <row r="30" spans="1:5" ht="33.75" customHeight="1">
      <c r="A30" s="92" t="s">
        <v>153</v>
      </c>
      <c r="B30" s="111">
        <f>B31</f>
        <v>3767.42</v>
      </c>
      <c r="C30" s="111">
        <f>C31</f>
        <v>3767.42</v>
      </c>
      <c r="D30" s="111">
        <v>0</v>
      </c>
      <c r="E30" s="91">
        <v>0</v>
      </c>
    </row>
    <row r="31" spans="1:5" ht="33.75" customHeight="1">
      <c r="A31" s="16" t="s">
        <v>154</v>
      </c>
      <c r="B31" s="111">
        <f>C31</f>
        <v>3767.42</v>
      </c>
      <c r="C31" s="111">
        <f>C32+C33+C34</f>
        <v>3767.42</v>
      </c>
      <c r="D31" s="111">
        <v>0</v>
      </c>
      <c r="E31" s="91">
        <v>0</v>
      </c>
    </row>
    <row r="32" spans="1:5" ht="33.75" customHeight="1">
      <c r="A32" s="93" t="s">
        <v>155</v>
      </c>
      <c r="B32" s="111">
        <f>C32+D32</f>
        <v>79.81</v>
      </c>
      <c r="C32" s="111">
        <v>79.81</v>
      </c>
      <c r="D32" s="111">
        <v>0</v>
      </c>
      <c r="E32" s="91">
        <v>0</v>
      </c>
    </row>
    <row r="33" spans="1:5" ht="33.75" customHeight="1">
      <c r="A33" s="93" t="s">
        <v>156</v>
      </c>
      <c r="B33" s="111">
        <f>C33+D33</f>
        <v>2321.72</v>
      </c>
      <c r="C33" s="111">
        <v>2321.72</v>
      </c>
      <c r="D33" s="111">
        <v>0</v>
      </c>
      <c r="E33" s="91">
        <v>0</v>
      </c>
    </row>
    <row r="34" spans="1:5" ht="33.75" customHeight="1">
      <c r="A34" s="93" t="s">
        <v>157</v>
      </c>
      <c r="B34" s="111">
        <f>C34+D34</f>
        <v>1365.89</v>
      </c>
      <c r="C34" s="111">
        <v>1365.89</v>
      </c>
      <c r="D34" s="111">
        <v>0</v>
      </c>
      <c r="E34" s="91">
        <v>0</v>
      </c>
    </row>
    <row r="35" ht="27.75" customHeight="1">
      <c r="A35" s="84" t="s">
        <v>152</v>
      </c>
    </row>
  </sheetData>
  <sheetProtection/>
  <mergeCells count="2">
    <mergeCell ref="A4:A5"/>
    <mergeCell ref="E4:E5"/>
  </mergeCells>
  <printOptions horizontalCentered="1"/>
  <pageMargins left="0.41" right="0.48" top="0.51" bottom="0.29" header="0.5118110048489307" footer="0.2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49"/>
  <sheetViews>
    <sheetView showGridLines="0" showZeros="0" view="pageBreakPreview" zoomScaleNormal="130" zoomScaleSheetLayoutView="100" zoomScalePageLayoutView="0" workbookViewId="0" topLeftCell="A22">
      <selection activeCell="D6" sqref="D6"/>
    </sheetView>
  </sheetViews>
  <sheetFormatPr defaultColWidth="38" defaultRowHeight="12.75" customHeight="1"/>
  <cols>
    <col min="1" max="1" width="50" style="0" customWidth="1"/>
    <col min="2" max="4" width="19.33203125" style="0" customWidth="1"/>
    <col min="5" max="5" width="28.66015625" style="0" customWidth="1"/>
  </cols>
  <sheetData>
    <row r="1" ht="33.75" customHeight="1">
      <c r="A1" s="23"/>
    </row>
    <row r="2" spans="1:243" ht="39.75" customHeight="1">
      <c r="A2" s="5" t="s">
        <v>164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5" ht="34.5" customHeight="1">
      <c r="A4" s="127" t="s">
        <v>79</v>
      </c>
      <c r="B4" s="21" t="s">
        <v>16</v>
      </c>
      <c r="C4" s="21"/>
      <c r="D4" s="21"/>
      <c r="E4" s="130" t="s">
        <v>80</v>
      </c>
    </row>
    <row r="5" spans="1:5" ht="34.5" customHeight="1">
      <c r="A5" s="129"/>
      <c r="B5" s="95" t="s">
        <v>59</v>
      </c>
      <c r="C5" s="95" t="s">
        <v>7</v>
      </c>
      <c r="D5" s="95" t="s">
        <v>20</v>
      </c>
      <c r="E5" s="131"/>
    </row>
    <row r="6" spans="1:5" ht="34.5" customHeight="1">
      <c r="A6" s="96" t="s">
        <v>81</v>
      </c>
      <c r="B6" s="97">
        <f>B7+B18+B43</f>
        <v>117764.70000000001</v>
      </c>
      <c r="C6" s="97">
        <f>C7+C18+C43</f>
        <v>108359.27</v>
      </c>
      <c r="D6" s="97">
        <f>D7+D18+D43</f>
        <v>9405.430000000002</v>
      </c>
      <c r="E6" s="97">
        <v>0</v>
      </c>
    </row>
    <row r="7" spans="1:5" ht="34.5" customHeight="1">
      <c r="A7" s="96" t="s">
        <v>40</v>
      </c>
      <c r="B7" s="97">
        <f>SUM(B8:B17)</f>
        <v>103696.66</v>
      </c>
      <c r="C7" s="97">
        <f>SUM(C8:C17)</f>
        <v>103696.66</v>
      </c>
      <c r="D7" s="97">
        <v>0</v>
      </c>
      <c r="E7" s="97">
        <v>0</v>
      </c>
    </row>
    <row r="8" spans="1:5" ht="34.5" customHeight="1">
      <c r="A8" s="96" t="s">
        <v>41</v>
      </c>
      <c r="B8" s="97">
        <f>C8+D8</f>
        <v>21298.05</v>
      </c>
      <c r="C8" s="97">
        <v>21298.05</v>
      </c>
      <c r="D8" s="97"/>
      <c r="E8" s="97">
        <v>0</v>
      </c>
    </row>
    <row r="9" spans="1:5" ht="34.5" customHeight="1">
      <c r="A9" s="96" t="s">
        <v>42</v>
      </c>
      <c r="B9" s="97">
        <f>C9+D9</f>
        <v>11840.08</v>
      </c>
      <c r="C9" s="97">
        <v>11840.08</v>
      </c>
      <c r="D9" s="97"/>
      <c r="E9" s="97">
        <v>0</v>
      </c>
    </row>
    <row r="10" spans="1:5" ht="34.5" customHeight="1">
      <c r="A10" s="96" t="s">
        <v>43</v>
      </c>
      <c r="B10" s="97">
        <f>C10+D10</f>
        <v>55</v>
      </c>
      <c r="C10" s="97">
        <v>55</v>
      </c>
      <c r="D10" s="97"/>
      <c r="E10" s="97">
        <v>0</v>
      </c>
    </row>
    <row r="11" spans="1:5" ht="34.5" customHeight="1">
      <c r="A11" s="96" t="s">
        <v>167</v>
      </c>
      <c r="B11" s="97">
        <f>C11+D11</f>
        <v>27545.95</v>
      </c>
      <c r="C11" s="97">
        <v>27545.95</v>
      </c>
      <c r="D11" s="97"/>
      <c r="E11" s="97">
        <v>0</v>
      </c>
    </row>
    <row r="12" spans="1:5" ht="34.5" customHeight="1">
      <c r="A12" s="96" t="s">
        <v>83</v>
      </c>
      <c r="B12" s="97">
        <f>C12+D12</f>
        <v>10125.89</v>
      </c>
      <c r="C12" s="97">
        <v>10125.89</v>
      </c>
      <c r="D12" s="97"/>
      <c r="E12" s="97">
        <v>0</v>
      </c>
    </row>
    <row r="13" spans="1:5" ht="34.5" customHeight="1">
      <c r="A13" s="96" t="s">
        <v>84</v>
      </c>
      <c r="B13" s="97">
        <f>C13+D13</f>
        <v>3938.58</v>
      </c>
      <c r="C13" s="97">
        <v>3938.58</v>
      </c>
      <c r="D13" s="97"/>
      <c r="E13" s="97"/>
    </row>
    <row r="14" spans="1:5" ht="34.5" customHeight="1">
      <c r="A14" s="96" t="s">
        <v>168</v>
      </c>
      <c r="B14" s="97">
        <f>C14+D14</f>
        <v>3767.42</v>
      </c>
      <c r="C14" s="97">
        <v>3767.42</v>
      </c>
      <c r="D14" s="97"/>
      <c r="E14" s="97"/>
    </row>
    <row r="15" spans="1:5" ht="34.5" customHeight="1">
      <c r="A15" s="96" t="s">
        <v>82</v>
      </c>
      <c r="B15" s="97">
        <f>C15+D15</f>
        <v>1313.3</v>
      </c>
      <c r="C15" s="97">
        <v>1313.3</v>
      </c>
      <c r="D15" s="97"/>
      <c r="E15" s="97"/>
    </row>
    <row r="16" spans="1:5" ht="34.5" customHeight="1">
      <c r="A16" s="96" t="s">
        <v>169</v>
      </c>
      <c r="B16" s="97">
        <f>C16+D16</f>
        <v>23762.72</v>
      </c>
      <c r="C16" s="97">
        <v>23762.72</v>
      </c>
      <c r="D16" s="97"/>
      <c r="E16" s="97"/>
    </row>
    <row r="17" spans="1:5" ht="34.5" customHeight="1">
      <c r="A17" s="96" t="s">
        <v>170</v>
      </c>
      <c r="B17" s="97">
        <f>C17+D17</f>
        <v>49.67</v>
      </c>
      <c r="C17" s="97">
        <v>49.67</v>
      </c>
      <c r="D17" s="97"/>
      <c r="E17" s="97">
        <v>0</v>
      </c>
    </row>
    <row r="18" spans="1:5" ht="34.5" customHeight="1">
      <c r="A18" s="96" t="s">
        <v>85</v>
      </c>
      <c r="B18" s="97">
        <f>SUM(B19:B42)</f>
        <v>9405.430000000002</v>
      </c>
      <c r="C18" s="97">
        <f>SUM(C19:C42)</f>
        <v>0</v>
      </c>
      <c r="D18" s="97">
        <f>SUM(D19:D42)</f>
        <v>9405.430000000002</v>
      </c>
      <c r="E18" s="97">
        <v>0</v>
      </c>
    </row>
    <row r="19" spans="1:5" ht="34.5" customHeight="1">
      <c r="A19" s="96" t="s">
        <v>171</v>
      </c>
      <c r="B19" s="97">
        <f>C19+D19</f>
        <v>1655.58</v>
      </c>
      <c r="C19" s="97">
        <v>0</v>
      </c>
      <c r="D19" s="97">
        <v>1655.58</v>
      </c>
      <c r="E19" s="97">
        <v>0</v>
      </c>
    </row>
    <row r="20" spans="1:5" ht="34.5" customHeight="1">
      <c r="A20" s="96" t="s">
        <v>172</v>
      </c>
      <c r="B20" s="97">
        <f aca="true" t="shared" si="0" ref="B19:B42">C20+D20</f>
        <v>94.64</v>
      </c>
      <c r="C20" s="97">
        <v>0</v>
      </c>
      <c r="D20" s="97">
        <v>94.64</v>
      </c>
      <c r="E20" s="97">
        <v>0</v>
      </c>
    </row>
    <row r="21" spans="1:5" ht="34.5" customHeight="1">
      <c r="A21" s="96" t="s">
        <v>173</v>
      </c>
      <c r="B21" s="97">
        <f t="shared" si="0"/>
        <v>16</v>
      </c>
      <c r="C21" s="97">
        <v>0</v>
      </c>
      <c r="D21" s="97">
        <v>16</v>
      </c>
      <c r="E21" s="97">
        <v>0</v>
      </c>
    </row>
    <row r="22" spans="1:5" ht="34.5" customHeight="1">
      <c r="A22" s="96" t="s">
        <v>86</v>
      </c>
      <c r="B22" s="97">
        <f t="shared" si="0"/>
        <v>44.38</v>
      </c>
      <c r="C22" s="97">
        <v>0</v>
      </c>
      <c r="D22" s="97">
        <v>44.38</v>
      </c>
      <c r="E22" s="97">
        <v>0</v>
      </c>
    </row>
    <row r="23" spans="1:5" ht="34.5" customHeight="1">
      <c r="A23" s="96" t="s">
        <v>87</v>
      </c>
      <c r="B23" s="97">
        <f t="shared" si="0"/>
        <v>244</v>
      </c>
      <c r="C23" s="97">
        <v>0</v>
      </c>
      <c r="D23" s="97">
        <v>244</v>
      </c>
      <c r="E23" s="97">
        <v>0</v>
      </c>
    </row>
    <row r="24" spans="1:5" ht="34.5" customHeight="1">
      <c r="A24" s="96" t="s">
        <v>174</v>
      </c>
      <c r="B24" s="97">
        <f t="shared" si="0"/>
        <v>746.02</v>
      </c>
      <c r="C24" s="97">
        <v>0</v>
      </c>
      <c r="D24" s="97">
        <v>746.02</v>
      </c>
      <c r="E24" s="97">
        <v>0</v>
      </c>
    </row>
    <row r="25" spans="1:5" ht="34.5" customHeight="1">
      <c r="A25" s="96" t="s">
        <v>175</v>
      </c>
      <c r="B25" s="97">
        <f t="shared" si="0"/>
        <v>299.9</v>
      </c>
      <c r="C25" s="97">
        <v>0</v>
      </c>
      <c r="D25" s="97">
        <v>299.9</v>
      </c>
      <c r="E25" s="97">
        <v>0</v>
      </c>
    </row>
    <row r="26" spans="1:5" ht="34.5" customHeight="1">
      <c r="A26" s="96" t="s">
        <v>88</v>
      </c>
      <c r="B26" s="97">
        <f t="shared" si="0"/>
        <v>1475.17</v>
      </c>
      <c r="C26" s="97">
        <v>0</v>
      </c>
      <c r="D26" s="97">
        <v>1475.17</v>
      </c>
      <c r="E26" s="97">
        <v>0</v>
      </c>
    </row>
    <row r="27" spans="1:5" ht="34.5" customHeight="1">
      <c r="A27" s="96" t="s">
        <v>89</v>
      </c>
      <c r="B27" s="97">
        <f t="shared" si="0"/>
        <v>112.5</v>
      </c>
      <c r="C27" s="97">
        <v>0</v>
      </c>
      <c r="D27" s="97">
        <v>112.5</v>
      </c>
      <c r="E27" s="97">
        <v>0</v>
      </c>
    </row>
    <row r="28" spans="1:5" ht="34.5" customHeight="1">
      <c r="A28" s="96" t="s">
        <v>90</v>
      </c>
      <c r="B28" s="97">
        <f t="shared" si="0"/>
        <v>1248.74</v>
      </c>
      <c r="C28" s="97">
        <v>0</v>
      </c>
      <c r="D28" s="97">
        <v>1248.74</v>
      </c>
      <c r="E28" s="97">
        <v>0</v>
      </c>
    </row>
    <row r="29" spans="1:5" ht="34.5" customHeight="1">
      <c r="A29" s="96" t="s">
        <v>176</v>
      </c>
      <c r="B29" s="97">
        <f t="shared" si="0"/>
        <v>1</v>
      </c>
      <c r="C29" s="97">
        <v>0</v>
      </c>
      <c r="D29" s="97">
        <v>1</v>
      </c>
      <c r="E29" s="97">
        <v>0</v>
      </c>
    </row>
    <row r="30" spans="1:5" ht="34.5" customHeight="1">
      <c r="A30" s="96" t="s">
        <v>91</v>
      </c>
      <c r="B30" s="97">
        <f t="shared" si="0"/>
        <v>74</v>
      </c>
      <c r="C30" s="97">
        <v>0</v>
      </c>
      <c r="D30" s="97">
        <v>74</v>
      </c>
      <c r="E30" s="97">
        <v>0</v>
      </c>
    </row>
    <row r="31" spans="1:5" ht="34.5" customHeight="1">
      <c r="A31" s="96" t="s">
        <v>92</v>
      </c>
      <c r="B31" s="97">
        <f t="shared" si="0"/>
        <v>791.75</v>
      </c>
      <c r="C31" s="97">
        <v>0</v>
      </c>
      <c r="D31" s="97">
        <v>791.75</v>
      </c>
      <c r="E31" s="97">
        <v>0</v>
      </c>
    </row>
    <row r="32" spans="1:5" ht="34.5" customHeight="1">
      <c r="A32" s="96" t="s">
        <v>93</v>
      </c>
      <c r="B32" s="97">
        <f t="shared" si="0"/>
        <v>2.06</v>
      </c>
      <c r="C32" s="97"/>
      <c r="D32" s="97">
        <v>2.06</v>
      </c>
      <c r="E32" s="97"/>
    </row>
    <row r="33" spans="1:5" ht="34.5" customHeight="1">
      <c r="A33" s="96" t="s">
        <v>177</v>
      </c>
      <c r="B33" s="97">
        <f t="shared" si="0"/>
        <v>354.7</v>
      </c>
      <c r="C33" s="97"/>
      <c r="D33" s="97">
        <v>354.7</v>
      </c>
      <c r="E33" s="97"/>
    </row>
    <row r="34" spans="1:5" ht="34.5" customHeight="1">
      <c r="A34" s="96" t="s">
        <v>178</v>
      </c>
      <c r="B34" s="97">
        <f t="shared" si="0"/>
        <v>10</v>
      </c>
      <c r="C34" s="97"/>
      <c r="D34" s="97">
        <v>10</v>
      </c>
      <c r="E34" s="97"/>
    </row>
    <row r="35" spans="1:5" ht="34.5" customHeight="1">
      <c r="A35" s="96" t="s">
        <v>179</v>
      </c>
      <c r="B35" s="97">
        <f t="shared" si="0"/>
        <v>3</v>
      </c>
      <c r="C35" s="97"/>
      <c r="D35" s="97">
        <v>3</v>
      </c>
      <c r="E35" s="97"/>
    </row>
    <row r="36" spans="1:5" ht="34.5" customHeight="1">
      <c r="A36" s="96" t="s">
        <v>95</v>
      </c>
      <c r="B36" s="97">
        <f t="shared" si="0"/>
        <v>18.5</v>
      </c>
      <c r="C36" s="97"/>
      <c r="D36" s="97">
        <v>18.5</v>
      </c>
      <c r="E36" s="97"/>
    </row>
    <row r="37" spans="1:5" ht="34.5" customHeight="1">
      <c r="A37" s="96" t="s">
        <v>180</v>
      </c>
      <c r="B37" s="97">
        <f t="shared" si="0"/>
        <v>11</v>
      </c>
      <c r="C37" s="97"/>
      <c r="D37" s="97">
        <v>11</v>
      </c>
      <c r="E37" s="97"/>
    </row>
    <row r="38" spans="1:5" ht="34.5" customHeight="1">
      <c r="A38" s="96" t="s">
        <v>96</v>
      </c>
      <c r="B38" s="97">
        <f t="shared" si="0"/>
        <v>968.89</v>
      </c>
      <c r="C38" s="97"/>
      <c r="D38" s="97">
        <v>968.89</v>
      </c>
      <c r="E38" s="97"/>
    </row>
    <row r="39" spans="1:5" ht="34.5" customHeight="1">
      <c r="A39" s="96" t="s">
        <v>97</v>
      </c>
      <c r="B39" s="97">
        <f t="shared" si="0"/>
        <v>645.15</v>
      </c>
      <c r="C39" s="97"/>
      <c r="D39" s="97">
        <v>645.15</v>
      </c>
      <c r="E39" s="97"/>
    </row>
    <row r="40" spans="1:5" ht="34.5" customHeight="1">
      <c r="A40" s="96" t="s">
        <v>94</v>
      </c>
      <c r="B40" s="97">
        <f t="shared" si="0"/>
        <v>2.51</v>
      </c>
      <c r="C40" s="97"/>
      <c r="D40" s="97">
        <v>2.51</v>
      </c>
      <c r="E40" s="97"/>
    </row>
    <row r="41" spans="1:5" ht="34.5" customHeight="1">
      <c r="A41" s="96" t="s">
        <v>181</v>
      </c>
      <c r="B41" s="97">
        <f t="shared" si="0"/>
        <v>85.94</v>
      </c>
      <c r="C41" s="97"/>
      <c r="D41" s="97">
        <v>85.94</v>
      </c>
      <c r="E41" s="97"/>
    </row>
    <row r="42" spans="1:5" ht="34.5" customHeight="1">
      <c r="A42" s="96" t="s">
        <v>182</v>
      </c>
      <c r="B42" s="97">
        <f t="shared" si="0"/>
        <v>500</v>
      </c>
      <c r="C42" s="97"/>
      <c r="D42" s="97">
        <v>500</v>
      </c>
      <c r="E42" s="97"/>
    </row>
    <row r="43" spans="1:5" ht="34.5" customHeight="1">
      <c r="A43" s="96" t="s">
        <v>98</v>
      </c>
      <c r="B43" s="97">
        <f>B44+B45+B46</f>
        <v>4662.610000000001</v>
      </c>
      <c r="C43" s="97">
        <f>C44+C45+C46</f>
        <v>4662.610000000001</v>
      </c>
      <c r="D43" s="97">
        <v>0</v>
      </c>
      <c r="E43" s="97">
        <v>0</v>
      </c>
    </row>
    <row r="44" spans="1:5" ht="34.5" customHeight="1">
      <c r="A44" s="96" t="s">
        <v>99</v>
      </c>
      <c r="B44" s="97">
        <f>C44+D44</f>
        <v>679.39</v>
      </c>
      <c r="C44" s="97">
        <v>679.39</v>
      </c>
      <c r="D44" s="97">
        <v>0</v>
      </c>
      <c r="E44" s="97">
        <v>0</v>
      </c>
    </row>
    <row r="45" spans="1:5" ht="34.5" customHeight="1">
      <c r="A45" s="96" t="s">
        <v>183</v>
      </c>
      <c r="B45" s="97">
        <f>C45+D45</f>
        <v>3977.87</v>
      </c>
      <c r="C45" s="97">
        <v>3977.87</v>
      </c>
      <c r="D45" s="97">
        <v>0</v>
      </c>
      <c r="E45" s="97">
        <v>0</v>
      </c>
    </row>
    <row r="46" spans="1:5" ht="34.5" customHeight="1">
      <c r="A46" s="96" t="s">
        <v>100</v>
      </c>
      <c r="B46" s="97">
        <f>C46+D46</f>
        <v>5.35</v>
      </c>
      <c r="C46" s="97">
        <v>5.35</v>
      </c>
      <c r="D46" s="97">
        <v>0</v>
      </c>
      <c r="E46" s="97">
        <v>0</v>
      </c>
    </row>
    <row r="47" spans="1:5" ht="29.25" customHeight="1">
      <c r="A47" s="84" t="s">
        <v>101</v>
      </c>
      <c r="B47" s="9"/>
      <c r="C47" s="9"/>
      <c r="D47" s="9"/>
      <c r="E47" s="9"/>
    </row>
    <row r="48" spans="1:5" ht="12.75" customHeight="1">
      <c r="A48" s="42"/>
      <c r="B48" s="42"/>
      <c r="C48" s="42"/>
      <c r="D48" s="42"/>
      <c r="E48" s="42"/>
    </row>
    <row r="49" spans="1:5" ht="12.75" customHeight="1">
      <c r="A49" s="42"/>
      <c r="B49" s="42"/>
      <c r="C49" s="42"/>
      <c r="D49" s="42"/>
      <c r="E49" s="42"/>
    </row>
  </sheetData>
  <sheetProtection/>
  <mergeCells count="2">
    <mergeCell ref="A4:A5"/>
    <mergeCell ref="E4:E5"/>
  </mergeCells>
  <printOptions horizontalCentered="1"/>
  <pageMargins left="0.826771615997074" right="0.826771615997074" top="0.79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SheetLayoutView="55" zoomScalePageLayoutView="0" workbookViewId="0" topLeftCell="A1">
      <selection activeCell="C2" sqref="C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23"/>
    </row>
    <row r="2" spans="1:5" s="6" customFormat="1" ht="34.5" customHeight="1">
      <c r="A2" s="5" t="s">
        <v>165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120" t="s">
        <v>30</v>
      </c>
      <c r="B4" s="21" t="s">
        <v>28</v>
      </c>
      <c r="C4" s="21"/>
      <c r="D4" s="21"/>
      <c r="E4" s="128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27"/>
      <c r="B5" s="11" t="s">
        <v>6</v>
      </c>
      <c r="C5" s="11" t="s">
        <v>3</v>
      </c>
      <c r="D5" s="11" t="s">
        <v>22</v>
      </c>
      <c r="E5" s="12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89" t="s">
        <v>77</v>
      </c>
      <c r="B6" s="90">
        <v>0</v>
      </c>
      <c r="C6" s="20"/>
      <c r="D6" s="20"/>
      <c r="E6" s="9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92"/>
      <c r="B7" s="90"/>
      <c r="C7" s="20"/>
      <c r="D7" s="20"/>
      <c r="E7" s="91"/>
    </row>
    <row r="8" spans="1:5" ht="34.5" customHeight="1">
      <c r="A8" s="93"/>
      <c r="B8" s="90"/>
      <c r="C8" s="20"/>
      <c r="D8" s="20"/>
      <c r="E8" s="91"/>
    </row>
    <row r="9" spans="1:5" ht="34.5" customHeight="1">
      <c r="A9" s="94"/>
      <c r="B9" s="90"/>
      <c r="C9" s="20"/>
      <c r="D9" s="20"/>
      <c r="E9" s="91"/>
    </row>
    <row r="10" spans="1:5" ht="34.5" customHeight="1">
      <c r="A10" s="89"/>
      <c r="B10" s="90"/>
      <c r="C10" s="20"/>
      <c r="D10" s="20"/>
      <c r="E10" s="91"/>
    </row>
    <row r="11" spans="1:5" ht="34.5" customHeight="1">
      <c r="A11" s="16"/>
      <c r="B11" s="90"/>
      <c r="C11" s="20"/>
      <c r="D11" s="20"/>
      <c r="E11" s="91"/>
    </row>
    <row r="12" spans="1:5" ht="34.5" customHeight="1">
      <c r="A12" s="93"/>
      <c r="B12" s="90"/>
      <c r="C12" s="20"/>
      <c r="D12" s="20"/>
      <c r="E12" s="91"/>
    </row>
    <row r="13" spans="1:5" ht="34.5" customHeight="1">
      <c r="A13" s="94"/>
      <c r="B13" s="90"/>
      <c r="C13" s="20"/>
      <c r="D13" s="20"/>
      <c r="E13" s="91"/>
    </row>
    <row r="14" spans="1:5" ht="34.5" customHeight="1">
      <c r="A14" s="89"/>
      <c r="B14" s="90"/>
      <c r="C14" s="20"/>
      <c r="D14" s="20"/>
      <c r="E14" s="91"/>
    </row>
    <row r="15" spans="1:5" ht="34.5" customHeight="1">
      <c r="A15" s="89"/>
      <c r="B15" s="90"/>
      <c r="C15" s="20"/>
      <c r="D15" s="20"/>
      <c r="E15" s="91"/>
    </row>
    <row r="16" spans="1:5" ht="34.5" customHeight="1">
      <c r="A16" s="89"/>
      <c r="B16" s="90"/>
      <c r="C16" s="20"/>
      <c r="D16" s="20"/>
      <c r="E16" s="91"/>
    </row>
    <row r="17" ht="27.75" customHeight="1">
      <c r="A17" s="84" t="s">
        <v>78</v>
      </c>
    </row>
  </sheetData>
  <sheetProtection/>
  <mergeCells count="2">
    <mergeCell ref="A4:A5"/>
    <mergeCell ref="E4:E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2017-01-13T02:10:45Z</cp:lastPrinted>
  <dcterms:created xsi:type="dcterms:W3CDTF">2016-02-18T02:32:40Z</dcterms:created>
  <dcterms:modified xsi:type="dcterms:W3CDTF">2018-01-18T08:54:41Z</dcterms:modified>
  <cp:category/>
  <cp:version/>
  <cp:contentType/>
  <cp:contentStatus/>
</cp:coreProperties>
</file>