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010" yWindow="22260" windowWidth="21720" windowHeight="10275" tabRatio="913" firstSheet="1" activeTab="5"/>
  </bookViews>
  <sheets>
    <sheet name="WTFQPVQ" sheetId="1" state="veryHidden" r:id="rId1"/>
    <sheet name="总" sheetId="2" r:id="rId2"/>
    <sheet name="附件1" sheetId="3" r:id="rId3"/>
    <sheet name="附件2" sheetId="4" r:id="rId4"/>
    <sheet name="附件3" sheetId="5" r:id="rId5"/>
    <sheet name="附件4" sheetId="6" r:id="rId6"/>
    <sheet name="附件5" sheetId="7" r:id="rId7"/>
    <sheet name="附件6" sheetId="8" r:id="rId8"/>
    <sheet name="附件7" sheetId="9" r:id="rId9"/>
    <sheet name="附件8" sheetId="10" r:id="rId10"/>
  </sheets>
  <definedNames>
    <definedName name="_xlnm.Print_Area" localSheetId="5">'附件4'!$A$1:$H$12</definedName>
    <definedName name="_xlnm.Print_Area" localSheetId="1">'总'!$A$1:$K$24</definedName>
  </definedNames>
  <calcPr fullCalcOnLoad="1"/>
</workbook>
</file>

<file path=xl/sharedStrings.xml><?xml version="1.0" encoding="utf-8"?>
<sst xmlns="http://schemas.openxmlformats.org/spreadsheetml/2006/main" count="219" uniqueCount="184">
  <si>
    <t xml:space="preserve">     其中：财政拨款结转和结余</t>
  </si>
  <si>
    <t>八、上年结转和结余</t>
  </si>
  <si>
    <t>项         目</t>
  </si>
  <si>
    <t>基本支出</t>
  </si>
  <si>
    <t>五、文化体育与传媒支出</t>
  </si>
  <si>
    <t>一、一般公共服务支出</t>
  </si>
  <si>
    <t>合   计</t>
  </si>
  <si>
    <t>人员经费</t>
  </si>
  <si>
    <t>十四、金融支出</t>
  </si>
  <si>
    <t>七、用事业基金弥补收支差额</t>
  </si>
  <si>
    <t>三、上级补助收入</t>
  </si>
  <si>
    <t>四、科学技术支出</t>
  </si>
  <si>
    <t>六、其他收入</t>
  </si>
  <si>
    <t xml:space="preserve">收               入 </t>
  </si>
  <si>
    <t>二、公共安全支出</t>
  </si>
  <si>
    <t>三、教育支出</t>
  </si>
  <si>
    <t>预算资金</t>
  </si>
  <si>
    <t>四、附属单位上缴收入</t>
  </si>
  <si>
    <t>单位：万元</t>
  </si>
  <si>
    <t>九、城乡社区支出</t>
  </si>
  <si>
    <t>公用经费</t>
  </si>
  <si>
    <t>八、节能环保支出</t>
  </si>
  <si>
    <t>项目支出</t>
  </si>
  <si>
    <t>收     入     总      计</t>
  </si>
  <si>
    <t>二、事业收入</t>
  </si>
  <si>
    <t>本  年  收  入  合  计</t>
  </si>
  <si>
    <t>支　   出　   总   　计</t>
  </si>
  <si>
    <t>十三、商业服务业等支出</t>
  </si>
  <si>
    <t>预  算  资  金</t>
  </si>
  <si>
    <t>十二、资源勘探信息等支出</t>
  </si>
  <si>
    <t>项        目</t>
  </si>
  <si>
    <t>十、农林水支出</t>
  </si>
  <si>
    <t xml:space="preserve">           其他结转和结余</t>
  </si>
  <si>
    <t>备    注</t>
  </si>
  <si>
    <t>十一、交通运输支出</t>
  </si>
  <si>
    <t>六、社会保障和就业支出</t>
  </si>
  <si>
    <t>五、经营收入</t>
  </si>
  <si>
    <t xml:space="preserve"> 本  年  支  出  合  计</t>
  </si>
  <si>
    <t xml:space="preserve">    其中：专项资金管理部门安排的拨款</t>
  </si>
  <si>
    <t>支               出</t>
  </si>
  <si>
    <t>工资福利支出</t>
  </si>
  <si>
    <t xml:space="preserve">  基本工资</t>
  </si>
  <si>
    <t xml:space="preserve">  津贴补贴</t>
  </si>
  <si>
    <t xml:space="preserve">  办公费</t>
  </si>
  <si>
    <t xml:space="preserve">  奖金</t>
  </si>
  <si>
    <t xml:space="preserve">  咨询费</t>
  </si>
  <si>
    <t xml:space="preserve">  电费</t>
  </si>
  <si>
    <t xml:space="preserve">  邮电费</t>
  </si>
  <si>
    <t xml:space="preserve">  物业管理费</t>
  </si>
  <si>
    <t>单位：万元</t>
  </si>
  <si>
    <t>合  计</t>
  </si>
  <si>
    <t>因公出国（境）费</t>
  </si>
  <si>
    <t>公务用车费</t>
  </si>
  <si>
    <t>公务接待费</t>
  </si>
  <si>
    <t>小  计</t>
  </si>
  <si>
    <t>公务用车       运行维护费</t>
  </si>
  <si>
    <t>公务用车       购置费</t>
  </si>
  <si>
    <t>备注：上述数据为当年财政拨款安排的“三公”经费。</t>
  </si>
  <si>
    <t>总计</t>
  </si>
  <si>
    <t>上年结转和结余</t>
  </si>
  <si>
    <t xml:space="preserve">事业收入               </t>
  </si>
  <si>
    <t>上级补助收入</t>
  </si>
  <si>
    <t>附属单位上缴收入</t>
  </si>
  <si>
    <t>用事业基金弥补收支差额</t>
  </si>
  <si>
    <t>合计</t>
  </si>
  <si>
    <t>财政拨款结转和结余</t>
  </si>
  <si>
    <t>其他结转和结余</t>
  </si>
  <si>
    <t>经营支出</t>
  </si>
  <si>
    <t>其他支出</t>
  </si>
  <si>
    <t>部门预算</t>
  </si>
  <si>
    <t>一、一般公共预算财政拨款</t>
  </si>
  <si>
    <t>二、政府性基金预算财政拨款</t>
  </si>
  <si>
    <t>七、医疗卫生与计划生育支出</t>
  </si>
  <si>
    <t>十五、援助其他地区支出</t>
  </si>
  <si>
    <t>十六、国土海洋气象等支出</t>
  </si>
  <si>
    <t>十七、住房保障支出</t>
  </si>
  <si>
    <t>十八、粮油物资储备支出</t>
  </si>
  <si>
    <t>十九、其他支出</t>
  </si>
  <si>
    <t>三、年初财政拨款结转和结余</t>
  </si>
  <si>
    <t>二十、结转下年</t>
  </si>
  <si>
    <t xml:space="preserve">    一般公共预算财政拨款</t>
  </si>
  <si>
    <t xml:space="preserve">    政府性基金预算财政拨款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</si>
  <si>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</si>
  <si>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注：各部门预算草案中本表按政府收支功能分类填列，包括类、款、项三级科目。</t>
  </si>
  <si>
    <t>天津市和平区教育局2017年财政拨款基本支出预算表</t>
  </si>
  <si>
    <t>项目</t>
  </si>
  <si>
    <t>备注</t>
  </si>
  <si>
    <t>合计</t>
  </si>
  <si>
    <t xml:space="preserve">  其他社会保障缴费</t>
  </si>
  <si>
    <t xml:space="preserve">  机关事业单位基本养老保险缴费</t>
  </si>
  <si>
    <t xml:space="preserve">  职业年金缴费</t>
  </si>
  <si>
    <t>商品和服务支出</t>
  </si>
  <si>
    <t xml:space="preserve">  印刷费</t>
  </si>
  <si>
    <t xml:space="preserve">  手续费</t>
  </si>
  <si>
    <t xml:space="preserve">  水费</t>
  </si>
  <si>
    <t xml:space="preserve">  取暖费</t>
  </si>
  <si>
    <t xml:space="preserve">  交通费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</si>
  <si>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</si>
  <si>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</si>
  <si>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</si>
  <si>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</si>
  <si>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</si>
  <si>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公务用车运行维护费</t>
  </si>
  <si>
    <t xml:space="preserve">  劳务费</t>
  </si>
  <si>
    <t xml:space="preserve">  工会经费</t>
  </si>
  <si>
    <t xml:space="preserve">  福利费</t>
  </si>
  <si>
    <t>对个人和家庭的补助</t>
  </si>
  <si>
    <t xml:space="preserve">  离休费</t>
  </si>
  <si>
    <t xml:space="preserve">  独生子女费</t>
  </si>
  <si>
    <t xml:space="preserve">  退职(役)费</t>
  </si>
  <si>
    <t xml:space="preserve">  生活补助</t>
  </si>
  <si>
    <t xml:space="preserve">  医疗费</t>
  </si>
  <si>
    <t xml:space="preserve">  奖励金</t>
  </si>
  <si>
    <t xml:space="preserve">  住房公积金</t>
  </si>
  <si>
    <t xml:space="preserve">  提租补贴</t>
  </si>
  <si>
    <t xml:space="preserve">  物业服务补贴</t>
  </si>
  <si>
    <t xml:space="preserve">  采暖补贴</t>
  </si>
  <si>
    <t xml:space="preserve">  其他对个人和家庭的补助支出</t>
  </si>
  <si>
    <t>注：各部门预算草案中本表按政府收支经济分类填列，包括类、款两级科目。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</si>
  <si>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</si>
  <si>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</si>
  <si>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</si>
  <si>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</si>
  <si>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>上缴上级支出</t>
  </si>
  <si>
    <t>天津市和平区教育局2017年部门支出预算总表</t>
  </si>
  <si>
    <t>功能科目</t>
  </si>
  <si>
    <t>基本支出</t>
  </si>
  <si>
    <t>对附属单位补助支出</t>
  </si>
  <si>
    <t>合计</t>
  </si>
  <si>
    <t>教育支出</t>
  </si>
  <si>
    <t>社会保障和就业支出</t>
  </si>
  <si>
    <t>财政拨款</t>
  </si>
  <si>
    <t>经营收入</t>
  </si>
  <si>
    <t>其他收入</t>
  </si>
  <si>
    <t>合计</t>
  </si>
  <si>
    <t>其中：专项预算管理部门安排拨款</t>
  </si>
  <si>
    <t xml:space="preserve">收        入        </t>
  </si>
  <si>
    <t xml:space="preserve">支              出            </t>
  </si>
  <si>
    <t>项             目</t>
  </si>
  <si>
    <t>一、财政拨款（补助）</t>
  </si>
  <si>
    <t>本  年  支  出  合  计</t>
  </si>
  <si>
    <t>收  入  总   计</t>
  </si>
  <si>
    <t>支  出  总   计</t>
  </si>
  <si>
    <t>天津市和平区教育局2017年部门预算总表</t>
  </si>
  <si>
    <t>七、医疗卫生与计划生育支出</t>
  </si>
  <si>
    <t>十五、援助其他地区支出</t>
  </si>
  <si>
    <t>十六、国土海洋气象等支出</t>
  </si>
  <si>
    <t>十七、住房保障支出</t>
  </si>
  <si>
    <t>十八、粮油物资储备支出</t>
  </si>
  <si>
    <t>十九、其他支出</t>
  </si>
  <si>
    <t>二十六、结转下年</t>
  </si>
  <si>
    <t>天津市和平区教育局2017年财政拨款支出预算表</t>
  </si>
  <si>
    <t>合计</t>
  </si>
  <si>
    <t>教育支出</t>
  </si>
  <si>
    <t xml:space="preserve">  教育管理事务</t>
  </si>
  <si>
    <t xml:space="preserve">    行政运行（教育管理事务）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</si>
  <si>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</si>
  <si>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</si>
  <si>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</si>
  <si>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</si>
  <si>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</si>
  <si>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职业教育</t>
  </si>
  <si>
    <t xml:space="preserve">    中专教育</t>
  </si>
  <si>
    <t xml:space="preserve">  成人教育</t>
  </si>
  <si>
    <t xml:space="preserve">    成人中等教育</t>
  </si>
  <si>
    <t xml:space="preserve">    成人高等教育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</si>
  <si>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</si>
  <si>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</si>
  <si>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</si>
  <si>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</si>
  <si>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其他教育支出</t>
  </si>
  <si>
    <t xml:space="preserve">    其他教育支出</t>
  </si>
  <si>
    <t>注：各部门预算草案中本表按政府收支功能分类填列，包括类、款、项三级科目。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</si>
  <si>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</si>
  <si>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</si>
  <si>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</si>
  <si>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</si>
  <si>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</si>
  <si>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   高等职业教育</t>
  </si>
  <si>
    <t>天津市和平区教育局2017年部门收入预算总表</t>
  </si>
  <si>
    <t>天津市和平区教育局2017年财政拨款收支预算总表</t>
  </si>
  <si>
    <t>天津市和平区教育局2017年“三公”经费预算财政拨款情况表</t>
  </si>
  <si>
    <t>天津市和平区教育局2017年政府性基金财政拨款支出预算表</t>
  </si>
  <si>
    <t>医疗卫生与计划生育支出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</si>
</sst>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\(#,##0\)"/>
    <numFmt numFmtId="178" formatCode="_-&quot;$&quot;* #,##0_-;\-&quot;$&quot;* #,##0_-;_-&quot;$&quot;* &quot;-&quot;_-;_-@_-"/>
    <numFmt numFmtId="179" formatCode="#,##0.0000"/>
    <numFmt numFmtId="180" formatCode="#,##0.0_ "/>
    <numFmt numFmtId="181" formatCode="#,##0.0"/>
    <numFmt numFmtId="182" formatCode=";;"/>
    <numFmt numFmtId="183" formatCode="* #,##0.00;* \-#,##0.00;* &quot;&quot;??;@"/>
    <numFmt numFmtId="184" formatCode="00"/>
    <numFmt numFmtId="185" formatCode="_(&quot;$&quot;* #,##0.00_);_(&quot;$&quot;* \(#,##0.00\);_(&quot;$&quot;* &quot;-&quot;??_);_(@_)"/>
    <numFmt numFmtId="186" formatCode="0.0"/>
    <numFmt numFmtId="187" formatCode="\$#,##0.00;\(\$#,##0.00\)"/>
    <numFmt numFmtId="188" formatCode="\$#,##0;\(\$#,##0\)"/>
    <numFmt numFmtId="189" formatCode="0;_琀"/>
    <numFmt numFmtId="190" formatCode="yyyy&quot;年&quot;m&quot;月&quot;d&quot;日&quot;;@"/>
    <numFmt numFmtId="191" formatCode="_-* #,##0_$_-;\-* #,##0_$_-;_-* &quot;-&quot;_$_-;_-@_-"/>
    <numFmt numFmtId="192" formatCode="_-* #,##0.00_$_-;\-* #,##0.00_$_-;_-* &quot;-&quot;??_$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0.00_);[Red]\(0.00\)"/>
    <numFmt numFmtId="196" formatCode="#,##0.00_ "/>
    <numFmt numFmtId="197" formatCode="0.00_ "/>
  </numFmts>
  <fonts count="76">
    <font>
      <sz val="9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22"/>
      <name val="黑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6"/>
      <name val="仿宋_GB2312"/>
      <family val="3"/>
    </font>
    <font>
      <sz val="20"/>
      <name val="黑体"/>
      <family val="0"/>
    </font>
    <font>
      <sz val="15"/>
      <name val="宋体"/>
      <family val="0"/>
    </font>
    <font>
      <b/>
      <sz val="10"/>
      <name val="MS Sans Serif"/>
      <family val="2"/>
    </font>
    <font>
      <i/>
      <sz val="10"/>
      <name val="MS Sans Serif"/>
      <family val="2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sz val="11"/>
      <color indexed="42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2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21"/>
      <name val="楷体_GB2312"/>
      <family val="3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9"/>
      <color indexed="20"/>
      <name val="宋体"/>
      <family val="0"/>
    </font>
    <font>
      <sz val="12"/>
      <color indexed="20"/>
      <name val="楷体_GB2312"/>
      <family val="3"/>
    </font>
    <font>
      <sz val="12"/>
      <name val="Times New Roman"/>
      <family val="1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sz val="12"/>
      <color indexed="17"/>
      <name val="楷体_GB2312"/>
      <family val="3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name val="ＭＳ Ｐゴシック"/>
      <family val="3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name val="Courier"/>
      <family val="3"/>
    </font>
    <font>
      <sz val="18"/>
      <name val="黑体"/>
      <family val="0"/>
    </font>
    <font>
      <sz val="40"/>
      <name val="华文中宋"/>
      <family val="0"/>
    </font>
    <font>
      <sz val="24"/>
      <name val="宋体"/>
      <family val="0"/>
    </font>
    <font>
      <b/>
      <sz val="48"/>
      <name val="华文中宋"/>
      <family val="0"/>
    </font>
    <font>
      <sz val="22"/>
      <name val="楷体_GB2312"/>
      <family val="3"/>
    </font>
    <font>
      <sz val="28"/>
      <name val="华文新魏"/>
      <family val="0"/>
    </font>
    <font>
      <sz val="24"/>
      <name val="华文中宋"/>
      <family val="0"/>
    </font>
    <font>
      <sz val="12"/>
      <name val="华文新魏"/>
      <family val="0"/>
    </font>
    <font>
      <b/>
      <sz val="28"/>
      <name val="宋体"/>
      <family val="0"/>
    </font>
    <font>
      <b/>
      <sz val="28"/>
      <name val="仿宋_GB2312"/>
      <family val="3"/>
    </font>
    <font>
      <b/>
      <sz val="9"/>
      <name val="宋体"/>
      <family val="0"/>
    </font>
    <font>
      <b/>
      <sz val="10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845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3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32" borderId="0" applyNumberFormat="0" applyBorder="0" applyAlignment="0" applyProtection="0"/>
    <xf numFmtId="0" fontId="7" fillId="21" borderId="0" applyNumberFormat="0" applyBorder="0" applyAlignment="0" applyProtection="0"/>
    <xf numFmtId="0" fontId="7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7" borderId="0" applyNumberFormat="0" applyBorder="0" applyAlignment="0" applyProtection="0"/>
    <xf numFmtId="176" fontId="2" fillId="0" borderId="0" applyFill="0" applyBorder="0" applyAlignment="0">
      <protection/>
    </xf>
    <xf numFmtId="0" fontId="22" fillId="2" borderId="1" applyNumberFormat="0" applyAlignment="0" applyProtection="0"/>
    <xf numFmtId="0" fontId="23" fillId="36" borderId="2" applyNumberFormat="0" applyAlignment="0" applyProtection="0"/>
    <xf numFmtId="0" fontId="11" fillId="0" borderId="0" applyProtection="0">
      <alignment vertical="center"/>
    </xf>
    <xf numFmtId="41" fontId="3" fillId="0" borderId="0" applyFont="0" applyFill="0" applyBorder="0" applyAlignment="0" applyProtection="0"/>
    <xf numFmtId="177" fontId="4" fillId="0" borderId="0">
      <alignment/>
      <protection/>
    </xf>
    <xf numFmtId="43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7" fontId="4" fillId="0" borderId="0">
      <alignment/>
      <protection/>
    </xf>
    <xf numFmtId="0" fontId="24" fillId="0" borderId="0" applyProtection="0">
      <alignment/>
    </xf>
    <xf numFmtId="188" fontId="4" fillId="0" borderId="0">
      <alignment/>
      <protection/>
    </xf>
    <xf numFmtId="0" fontId="25" fillId="0" borderId="0" applyNumberFormat="0" applyFill="0" applyBorder="0" applyAlignment="0" applyProtection="0"/>
    <xf numFmtId="2" fontId="24" fillId="0" borderId="0" applyProtection="0">
      <alignment/>
    </xf>
    <xf numFmtId="0" fontId="26" fillId="8" borderId="0" applyNumberFormat="0" applyBorder="0" applyAlignment="0" applyProtection="0"/>
    <xf numFmtId="38" fontId="27" fillId="10" borderId="0" applyNumberFormat="0" applyBorder="0" applyAlignment="0" applyProtection="0"/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Protection="0">
      <alignment/>
    </xf>
    <xf numFmtId="0" fontId="28" fillId="0" borderId="0" applyProtection="0">
      <alignment/>
    </xf>
    <xf numFmtId="0" fontId="33" fillId="3" borderId="1" applyNumberFormat="0" applyAlignment="0" applyProtection="0"/>
    <xf numFmtId="10" fontId="27" fillId="2" borderId="8" applyNumberFormat="0" applyBorder="0" applyAlignment="0" applyProtection="0"/>
    <xf numFmtId="0" fontId="33" fillId="3" borderId="1" applyNumberFormat="0" applyAlignment="0" applyProtection="0"/>
    <xf numFmtId="0" fontId="34" fillId="0" borderId="9" applyNumberFormat="0" applyFill="0" applyAlignment="0" applyProtection="0"/>
    <xf numFmtId="0" fontId="35" fillId="12" borderId="0" applyNumberFormat="0" applyBorder="0" applyAlignment="0" applyProtection="0"/>
    <xf numFmtId="37" fontId="17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14" fillId="4" borderId="10" applyNumberFormat="0" applyFont="0" applyAlignment="0" applyProtection="0"/>
    <xf numFmtId="0" fontId="39" fillId="2" borderId="11" applyNumberFormat="0" applyAlignment="0" applyProtection="0"/>
    <xf numFmtId="10" fontId="3" fillId="0" borderId="0" applyFont="0" applyFill="0" applyBorder="0" applyAlignment="0" applyProtection="0"/>
    <xf numFmtId="1" fontId="3" fillId="0" borderId="0">
      <alignment/>
      <protection/>
    </xf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12" applyProtection="0">
      <alignment/>
    </xf>
    <xf numFmtId="0" fontId="41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>
      <alignment horizontal="centerContinuous" vertical="center"/>
      <protection/>
    </xf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3" fillId="0" borderId="0">
      <alignment horizontal="centerContinuous" vertical="center"/>
      <protection/>
    </xf>
    <xf numFmtId="0" fontId="13" fillId="0" borderId="8">
      <alignment horizontal="distributed" vertical="center" wrapText="1"/>
      <protection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7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9" borderId="0" applyNumberFormat="0" applyBorder="0" applyAlignment="0" applyProtection="0"/>
    <xf numFmtId="0" fontId="49" fillId="3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7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7" fillId="9" borderId="0" applyNumberFormat="0" applyBorder="0" applyAlignment="0" applyProtection="0"/>
    <xf numFmtId="0" fontId="49" fillId="3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8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9" fillId="3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7" fillId="7" borderId="0" applyNumberFormat="0" applyBorder="0" applyAlignment="0" applyProtection="0"/>
    <xf numFmtId="0" fontId="21" fillId="7" borderId="0" applyProtection="0">
      <alignment vertical="center"/>
    </xf>
    <xf numFmtId="0" fontId="50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7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9" fillId="30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49" fillId="30" borderId="0" applyNumberFormat="0" applyBorder="0" applyAlignment="0" applyProtection="0"/>
    <xf numFmtId="0" fontId="48" fillId="7" borderId="0" applyNumberFormat="0" applyBorder="0" applyAlignment="0" applyProtection="0"/>
    <xf numFmtId="0" fontId="47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7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51" fillId="7" borderId="0" applyNumberFormat="0" applyBorder="0" applyAlignment="0" applyProtection="0"/>
    <xf numFmtId="0" fontId="48" fillId="9" borderId="0" applyNumberFormat="0" applyBorder="0" applyAlignment="0" applyProtection="0"/>
    <xf numFmtId="0" fontId="5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7" fillId="7" borderId="0" applyNumberFormat="0" applyBorder="0" applyAlignment="0" applyProtection="0"/>
    <xf numFmtId="0" fontId="49" fillId="30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5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7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5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5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37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54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37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55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4" fillId="3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26" fillId="8" borderId="0" applyProtection="0">
      <alignment vertical="center"/>
    </xf>
    <xf numFmtId="0" fontId="5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54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4" fillId="37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54" fillId="37" borderId="0" applyNumberFormat="0" applyBorder="0" applyAlignment="0" applyProtection="0"/>
    <xf numFmtId="0" fontId="55" fillId="8" borderId="0" applyNumberFormat="0" applyBorder="0" applyAlignment="0" applyProtection="0"/>
    <xf numFmtId="0" fontId="54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7" fillId="8" borderId="0" applyNumberFormat="0" applyBorder="0" applyAlignment="0" applyProtection="0"/>
    <xf numFmtId="0" fontId="55" fillId="5" borderId="0" applyNumberFormat="0" applyBorder="0" applyAlignment="0" applyProtection="0"/>
    <xf numFmtId="0" fontId="5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37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4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5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177" fontId="4" fillId="0" borderId="0">
      <alignment/>
      <protection/>
    </xf>
    <xf numFmtId="190" fontId="4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10" borderId="1" applyNumberFormat="0" applyAlignment="0" applyProtection="0"/>
    <xf numFmtId="0" fontId="22" fillId="10" borderId="1" applyNumberFormat="0" applyAlignment="0" applyProtection="0"/>
    <xf numFmtId="0" fontId="59" fillId="36" borderId="2" applyNumberFormat="0" applyAlignment="0" applyProtection="0"/>
    <xf numFmtId="0" fontId="59" fillId="36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1" fillId="0" borderId="0">
      <alignment/>
      <protection/>
    </xf>
    <xf numFmtId="191" fontId="52" fillId="0" borderId="0" applyFont="0" applyFill="0" applyBorder="0" applyAlignment="0" applyProtection="0"/>
    <xf numFmtId="192" fontId="52" fillId="0" borderId="0" applyFont="0" applyFill="0" applyBorder="0" applyAlignment="0" applyProtection="0"/>
    <xf numFmtId="193" fontId="52" fillId="0" borderId="0" applyFont="0" applyFill="0" applyBorder="0" applyAlignment="0" applyProtection="0"/>
    <xf numFmtId="194" fontId="52" fillId="0" borderId="0" applyFont="0" applyFill="0" applyBorder="0" applyAlignment="0" applyProtection="0"/>
    <xf numFmtId="0" fontId="4" fillId="0" borderId="0">
      <alignment/>
      <protection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6" fontId="2" fillId="0" borderId="0" applyFill="0" applyBorder="0" applyAlignment="0"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189" fontId="42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0" borderId="0">
      <alignment/>
      <protection/>
    </xf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9" fillId="10" borderId="11" applyNumberFormat="0" applyAlignment="0" applyProtection="0"/>
    <xf numFmtId="0" fontId="39" fillId="10" borderId="1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1" fontId="13" fillId="0" borderId="8">
      <alignment vertical="center"/>
      <protection locked="0"/>
    </xf>
    <xf numFmtId="0" fontId="63" fillId="0" borderId="0">
      <alignment/>
      <protection/>
    </xf>
    <xf numFmtId="186" fontId="13" fillId="0" borderId="8">
      <alignment vertical="center"/>
      <protection locked="0"/>
    </xf>
    <xf numFmtId="0" fontId="3" fillId="0" borderId="0">
      <alignment/>
      <protection/>
    </xf>
    <xf numFmtId="0" fontId="16" fillId="0" borderId="0" applyNumberFormat="0" applyFill="0" applyBorder="0" applyAlignment="0" applyProtection="0"/>
    <xf numFmtId="0" fontId="1" fillId="4" borderId="10" applyNumberFormat="0" applyFont="0" applyAlignment="0" applyProtection="0"/>
    <xf numFmtId="0" fontId="1" fillId="4" borderId="10" applyNumberFormat="0" applyFont="0" applyAlignment="0" applyProtection="0"/>
  </cellStyleXfs>
  <cellXfs count="151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181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181" fontId="1" fillId="0" borderId="8" xfId="0" applyNumberFormat="1" applyFont="1" applyFill="1" applyBorder="1" applyAlignment="1" applyProtection="1">
      <alignment horizontal="right" vertical="center" wrapText="1"/>
      <protection/>
    </xf>
    <xf numFmtId="0" fontId="1" fillId="0" borderId="8" xfId="0" applyFont="1" applyFill="1" applyBorder="1" applyAlignment="1">
      <alignment horizontal="centerContinuous" vertical="center"/>
    </xf>
    <xf numFmtId="181" fontId="1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/>
    </xf>
    <xf numFmtId="0" fontId="9" fillId="0" borderId="0" xfId="480" applyFont="1" applyAlignment="1">
      <alignment vertical="center"/>
      <protection/>
    </xf>
    <xf numFmtId="0" fontId="1" fillId="0" borderId="0" xfId="480">
      <alignment/>
      <protection/>
    </xf>
    <xf numFmtId="0" fontId="9" fillId="0" borderId="0" xfId="480" applyFont="1" applyAlignment="1">
      <alignment horizontal="center" vertical="center"/>
      <protection/>
    </xf>
    <xf numFmtId="0" fontId="10" fillId="0" borderId="0" xfId="480" applyFont="1">
      <alignment/>
      <protection/>
    </xf>
    <xf numFmtId="0" fontId="10" fillId="0" borderId="0" xfId="480" applyFont="1" applyAlignment="1">
      <alignment horizontal="right"/>
      <protection/>
    </xf>
    <xf numFmtId="0" fontId="10" fillId="0" borderId="17" xfId="480" applyFont="1" applyBorder="1" applyAlignment="1">
      <alignment horizontal="center" vertical="center" wrapText="1"/>
      <protection/>
    </xf>
    <xf numFmtId="0" fontId="10" fillId="0" borderId="17" xfId="480" applyFont="1" applyBorder="1" applyAlignment="1">
      <alignment horizontal="center" vertical="center"/>
      <protection/>
    </xf>
    <xf numFmtId="0" fontId="10" fillId="0" borderId="18" xfId="480" applyFont="1" applyBorder="1" applyAlignment="1">
      <alignment horizontal="center" vertical="center"/>
      <protection/>
    </xf>
    <xf numFmtId="0" fontId="10" fillId="0" borderId="19" xfId="480" applyFont="1" applyBorder="1" applyAlignment="1">
      <alignment horizontal="center" vertical="center"/>
      <protection/>
    </xf>
    <xf numFmtId="0" fontId="10" fillId="0" borderId="20" xfId="480" applyFont="1" applyBorder="1" applyAlignment="1">
      <alignment horizontal="center" vertical="center"/>
      <protection/>
    </xf>
    <xf numFmtId="0" fontId="10" fillId="0" borderId="0" xfId="480" applyFont="1" applyAlignment="1">
      <alignment vertical="center"/>
      <protection/>
    </xf>
    <xf numFmtId="0" fontId="1" fillId="0" borderId="0" xfId="0" applyFont="1" applyFill="1" applyAlignment="1">
      <alignment horizontal="center" vertical="center" wrapText="1"/>
    </xf>
    <xf numFmtId="180" fontId="6" fillId="0" borderId="0" xfId="0" applyNumberFormat="1" applyFont="1" applyFill="1" applyAlignment="1" applyProtection="1">
      <alignment horizontal="right" vertical="top"/>
      <protection/>
    </xf>
    <xf numFmtId="0" fontId="6" fillId="0" borderId="0" xfId="0" applyFont="1" applyFill="1" applyAlignment="1">
      <alignment horizontal="right" vertical="top"/>
    </xf>
    <xf numFmtId="180" fontId="1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49" fontId="1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 vertical="center"/>
    </xf>
    <xf numFmtId="183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top"/>
    </xf>
    <xf numFmtId="183" fontId="5" fillId="0" borderId="0" xfId="0" applyNumberFormat="1" applyFont="1" applyFill="1" applyAlignment="1">
      <alignment horizontal="centerContinuous" vertical="top"/>
    </xf>
    <xf numFmtId="49" fontId="5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right"/>
    </xf>
    <xf numFmtId="183" fontId="6" fillId="0" borderId="0" xfId="0" applyNumberFormat="1" applyFont="1" applyFill="1" applyAlignment="1">
      <alignment horizontal="center" vertical="center"/>
    </xf>
    <xf numFmtId="184" fontId="5" fillId="0" borderId="0" xfId="0" applyNumberFormat="1" applyFont="1" applyFill="1" applyAlignment="1" applyProtection="1">
      <alignment horizontal="center" vertical="top"/>
      <protection/>
    </xf>
    <xf numFmtId="0" fontId="1" fillId="0" borderId="0" xfId="481">
      <alignment/>
      <protection/>
    </xf>
    <xf numFmtId="0" fontId="64" fillId="0" borderId="0" xfId="481" applyFont="1" applyAlignment="1">
      <alignment vertical="center" wrapText="1"/>
      <protection/>
    </xf>
    <xf numFmtId="0" fontId="1" fillId="0" borderId="0" xfId="481" applyAlignment="1">
      <alignment horizontal="right"/>
      <protection/>
    </xf>
    <xf numFmtId="0" fontId="64" fillId="0" borderId="0" xfId="481" applyFont="1" applyAlignment="1">
      <alignment horizontal="center" vertical="center" wrapText="1"/>
      <protection/>
    </xf>
    <xf numFmtId="57" fontId="68" fillId="0" borderId="0" xfId="481" applyNumberFormat="1" applyFont="1" quotePrefix="1">
      <alignment/>
      <protection/>
    </xf>
    <xf numFmtId="0" fontId="69" fillId="0" borderId="0" xfId="481" applyFont="1" applyAlignment="1">
      <alignment horizontal="center"/>
      <protection/>
    </xf>
    <xf numFmtId="57" fontId="70" fillId="0" borderId="0" xfId="481" applyNumberFormat="1" applyFont="1" applyAlignment="1" quotePrefix="1">
      <alignment horizontal="center"/>
      <protection/>
    </xf>
    <xf numFmtId="0" fontId="71" fillId="0" borderId="0" xfId="481" applyFont="1">
      <alignment/>
      <protection/>
    </xf>
    <xf numFmtId="31" fontId="73" fillId="0" borderId="0" xfId="481" applyNumberFormat="1" applyFont="1" applyAlignment="1">
      <alignment/>
      <protection/>
    </xf>
    <xf numFmtId="195" fontId="0" fillId="0" borderId="0" xfId="0" applyNumberFormat="1" applyAlignment="1">
      <alignment/>
    </xf>
    <xf numFmtId="195" fontId="5" fillId="0" borderId="0" xfId="0" applyNumberFormat="1" applyFont="1" applyFill="1" applyAlignment="1" applyProtection="1">
      <alignment horizontal="centerContinuous" vertical="top"/>
      <protection/>
    </xf>
    <xf numFmtId="195" fontId="1" fillId="0" borderId="0" xfId="0" applyNumberFormat="1" applyFont="1" applyFill="1" applyAlignment="1">
      <alignment horizontal="right"/>
    </xf>
    <xf numFmtId="195" fontId="1" fillId="0" borderId="8" xfId="0" applyNumberFormat="1" applyFont="1" applyFill="1" applyBorder="1" applyAlignment="1" applyProtection="1">
      <alignment horizontal="center" vertical="center" wrapText="1"/>
      <protection/>
    </xf>
    <xf numFmtId="195" fontId="1" fillId="0" borderId="8" xfId="0" applyNumberFormat="1" applyFont="1" applyFill="1" applyBorder="1" applyAlignment="1" applyProtection="1">
      <alignment horizontal="right" vertical="center" wrapText="1"/>
      <protection/>
    </xf>
    <xf numFmtId="195" fontId="1" fillId="0" borderId="8" xfId="0" applyNumberFormat="1" applyFont="1" applyFill="1" applyBorder="1" applyAlignment="1" applyProtection="1">
      <alignment horizontal="right" vertical="center" wrapText="1"/>
      <protection/>
    </xf>
    <xf numFmtId="195" fontId="5" fillId="0" borderId="0" xfId="0" applyNumberFormat="1" applyFont="1" applyFill="1" applyAlignment="1">
      <alignment horizontal="centerContinuous" vertical="top"/>
    </xf>
    <xf numFmtId="195" fontId="13" fillId="0" borderId="8" xfId="0" applyNumberFormat="1" applyFont="1" applyFill="1" applyBorder="1" applyAlignment="1" applyProtection="1">
      <alignment horizontal="center" vertical="center" wrapText="1"/>
      <protection/>
    </xf>
    <xf numFmtId="195" fontId="13" fillId="0" borderId="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196" fontId="6" fillId="0" borderId="8" xfId="0" applyNumberFormat="1" applyFont="1" applyFill="1" applyBorder="1" applyAlignment="1" applyProtection="1">
      <alignment horizontal="right" vertical="center" wrapText="1"/>
      <protection/>
    </xf>
    <xf numFmtId="196" fontId="6" fillId="0" borderId="16" xfId="0" applyNumberFormat="1" applyFont="1" applyFill="1" applyBorder="1" applyAlignment="1" applyProtection="1">
      <alignment horizontal="right" vertical="center" wrapText="1"/>
      <protection/>
    </xf>
    <xf numFmtId="18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Continuous" vertical="top"/>
    </xf>
    <xf numFmtId="4" fontId="1" fillId="0" borderId="8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181" fontId="1" fillId="0" borderId="8" xfId="0" applyNumberFormat="1" applyFont="1" applyFill="1" applyBorder="1" applyAlignment="1">
      <alignment wrapText="1"/>
    </xf>
    <xf numFmtId="197" fontId="1" fillId="0" borderId="8" xfId="0" applyNumberFormat="1" applyFont="1" applyFill="1" applyBorder="1" applyAlignment="1" applyProtection="1">
      <alignment horizontal="right" vertical="center" wrapText="1"/>
      <protection/>
    </xf>
    <xf numFmtId="181" fontId="1" fillId="0" borderId="21" xfId="0" applyNumberFormat="1" applyFont="1" applyFill="1" applyBorder="1" applyAlignment="1" applyProtection="1">
      <alignment horizontal="right" vertical="center" wrapText="1"/>
      <protection/>
    </xf>
    <xf numFmtId="181" fontId="1" fillId="0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8" xfId="0" applyNumberFormat="1" applyFont="1" applyFill="1" applyBorder="1" applyAlignment="1" applyProtection="1">
      <alignment vertical="center" wrapText="1"/>
      <protection/>
    </xf>
    <xf numFmtId="4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181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79" fontId="1" fillId="0" borderId="0" xfId="0" applyNumberFormat="1" applyFont="1" applyFill="1" applyAlignment="1" applyProtection="1">
      <alignment horizontal="right" vertical="center" wrapText="1"/>
      <protection/>
    </xf>
    <xf numFmtId="18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182" fontId="1" fillId="0" borderId="8" xfId="0" applyNumberFormat="1" applyFont="1" applyFill="1" applyBorder="1" applyAlignment="1" applyProtection="1">
      <alignment horizontal="center" vertical="center" wrapText="1"/>
      <protection/>
    </xf>
    <xf numFmtId="181" fontId="1" fillId="0" borderId="23" xfId="0" applyNumberFormat="1" applyFont="1" applyFill="1" applyBorder="1" applyAlignment="1" applyProtection="1">
      <alignment horizontal="right" vertical="center" wrapText="1"/>
      <protection/>
    </xf>
    <xf numFmtId="181" fontId="1" fillId="0" borderId="8" xfId="0" applyNumberFormat="1" applyFont="1" applyFill="1" applyBorder="1" applyAlignment="1" applyProtection="1">
      <alignment horizontal="right" vertical="center" wrapText="1"/>
      <protection/>
    </xf>
    <xf numFmtId="179" fontId="1" fillId="0" borderId="8" xfId="0" applyNumberFormat="1" applyFont="1" applyFill="1" applyBorder="1" applyAlignment="1" applyProtection="1">
      <alignment horizontal="center" vertical="center"/>
      <protection/>
    </xf>
    <xf numFmtId="182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2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" fontId="1" fillId="0" borderId="8" xfId="0" applyNumberFormat="1" applyFont="1" applyFill="1" applyBorder="1" applyAlignment="1" applyProtection="1">
      <alignment horizontal="right" vertical="center"/>
      <protection/>
    </xf>
    <xf numFmtId="182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vertical="center"/>
      <protection/>
    </xf>
    <xf numFmtId="4" fontId="1" fillId="0" borderId="8" xfId="0" applyNumberFormat="1" applyFont="1" applyFill="1" applyBorder="1" applyAlignment="1" applyProtection="1">
      <alignment horizontal="right" vertical="center" wrapText="1"/>
      <protection/>
    </xf>
    <xf numFmtId="0" fontId="74" fillId="0" borderId="0" xfId="0" applyFont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NumberFormat="1" applyFont="1" applyFill="1" applyBorder="1" applyAlignment="1" applyProtection="1">
      <alignment horizontal="left" vertical="center"/>
      <protection/>
    </xf>
    <xf numFmtId="4" fontId="1" fillId="0" borderId="8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" fontId="1" fillId="0" borderId="8" xfId="0" applyNumberFormat="1" applyFont="1" applyFill="1" applyBorder="1" applyAlignment="1" applyProtection="1">
      <alignment horizontal="right" vertical="center"/>
      <protection/>
    </xf>
    <xf numFmtId="0" fontId="75" fillId="0" borderId="0" xfId="0" applyNumberFormat="1" applyFont="1" applyFill="1" applyAlignment="1" applyProtection="1">
      <alignment vertical="center"/>
      <protection/>
    </xf>
    <xf numFmtId="0" fontId="75" fillId="0" borderId="0" xfId="0" applyNumberFormat="1" applyFont="1" applyFill="1" applyBorder="1" applyAlignment="1" applyProtection="1">
      <alignment vertical="center"/>
      <protection/>
    </xf>
    <xf numFmtId="0" fontId="75" fillId="0" borderId="0" xfId="0" applyFont="1" applyFill="1" applyAlignment="1">
      <alignment vertical="center"/>
    </xf>
    <xf numFmtId="0" fontId="75" fillId="0" borderId="0" xfId="0" applyFont="1" applyFill="1" applyBorder="1" applyAlignment="1">
      <alignment vertical="center"/>
    </xf>
    <xf numFmtId="196" fontId="1" fillId="0" borderId="8" xfId="0" applyNumberFormat="1" applyFont="1" applyFill="1" applyBorder="1" applyAlignment="1" applyProtection="1">
      <alignment horizontal="right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2"/>
      <protection/>
    </xf>
    <xf numFmtId="196" fontId="1" fillId="0" borderId="23" xfId="0" applyNumberFormat="1" applyFont="1" applyFill="1" applyBorder="1" applyAlignment="1" applyProtection="1">
      <alignment horizontal="right" vertical="center" wrapText="1"/>
      <protection/>
    </xf>
    <xf numFmtId="179" fontId="1" fillId="0" borderId="8" xfId="0" applyNumberFormat="1" applyFont="1" applyFill="1" applyBorder="1" applyAlignment="1" applyProtection="1">
      <alignment horizontal="center" vertical="center"/>
      <protection/>
    </xf>
    <xf numFmtId="182" fontId="1" fillId="0" borderId="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left" vertical="center" wrapText="1" indent="1"/>
      <protection/>
    </xf>
    <xf numFmtId="31" fontId="72" fillId="0" borderId="0" xfId="481" applyNumberFormat="1" applyFont="1" applyAlignment="1" quotePrefix="1">
      <alignment horizontal="center"/>
      <protection/>
    </xf>
    <xf numFmtId="31" fontId="72" fillId="0" borderId="0" xfId="481" applyNumberFormat="1" applyFont="1" applyAlignment="1">
      <alignment horizontal="center"/>
      <protection/>
    </xf>
    <xf numFmtId="0" fontId="1" fillId="0" borderId="0" xfId="481" applyAlignment="1">
      <alignment horizontal="center"/>
      <protection/>
    </xf>
    <xf numFmtId="0" fontId="64" fillId="0" borderId="0" xfId="481" applyFont="1" applyAlignment="1">
      <alignment vertical="center" wrapText="1"/>
      <protection/>
    </xf>
    <xf numFmtId="0" fontId="64" fillId="0" borderId="0" xfId="481" applyFont="1" applyAlignment="1">
      <alignment horizontal="center" vertical="center" wrapText="1"/>
      <protection/>
    </xf>
    <xf numFmtId="0" fontId="65" fillId="0" borderId="0" xfId="481" applyFont="1" applyAlignment="1">
      <alignment horizontal="center" wrapText="1"/>
      <protection/>
    </xf>
    <xf numFmtId="0" fontId="66" fillId="0" borderId="0" xfId="481" applyFont="1" applyAlignment="1">
      <alignment horizontal="center"/>
      <protection/>
    </xf>
    <xf numFmtId="0" fontId="67" fillId="0" borderId="0" xfId="481" applyFont="1" applyAlignment="1">
      <alignment horizontal="center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180" fontId="1" fillId="0" borderId="8" xfId="0" applyNumberFormat="1" applyFont="1" applyFill="1" applyBorder="1" applyAlignment="1" applyProtection="1">
      <alignment horizontal="center" vertical="center" wrapText="1"/>
      <protection/>
    </xf>
    <xf numFmtId="183" fontId="1" fillId="0" borderId="8" xfId="0" applyNumberFormat="1" applyFont="1" applyFill="1" applyBorder="1" applyAlignment="1">
      <alignment horizontal="center" vertical="center" wrapText="1"/>
    </xf>
    <xf numFmtId="180" fontId="13" fillId="0" borderId="8" xfId="0" applyNumberFormat="1" applyFont="1" applyFill="1" applyBorder="1" applyAlignment="1" applyProtection="1">
      <alignment horizontal="center" vertical="center" wrapText="1"/>
      <protection/>
    </xf>
    <xf numFmtId="184" fontId="5" fillId="0" borderId="0" xfId="0" applyNumberFormat="1" applyFont="1" applyFill="1" applyAlignment="1" applyProtection="1">
      <alignment horizontal="center" vertical="top"/>
      <protection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0" xfId="480" applyFont="1" applyAlignment="1">
      <alignment horizontal="center" vertical="center"/>
      <protection/>
    </xf>
    <xf numFmtId="0" fontId="10" fillId="0" borderId="24" xfId="480" applyFont="1" applyBorder="1" applyAlignment="1">
      <alignment horizontal="center" vertical="center"/>
      <protection/>
    </xf>
    <xf numFmtId="0" fontId="10" fillId="0" borderId="25" xfId="480" applyFont="1" applyBorder="1" applyAlignment="1">
      <alignment horizontal="center" vertical="center"/>
      <protection/>
    </xf>
    <xf numFmtId="0" fontId="10" fillId="0" borderId="26" xfId="480" applyFont="1" applyBorder="1" applyAlignment="1">
      <alignment horizontal="center" vertical="center" wrapText="1"/>
      <protection/>
    </xf>
    <xf numFmtId="0" fontId="10" fillId="0" borderId="17" xfId="480" applyFont="1" applyBorder="1" applyAlignment="1">
      <alignment horizontal="center" vertical="center" wrapText="1"/>
      <protection/>
    </xf>
    <xf numFmtId="0" fontId="10" fillId="0" borderId="27" xfId="480" applyFont="1" applyBorder="1" applyAlignment="1">
      <alignment horizontal="center" vertical="center"/>
      <protection/>
    </xf>
    <xf numFmtId="0" fontId="10" fillId="0" borderId="28" xfId="480" applyFont="1" applyBorder="1" applyAlignment="1">
      <alignment horizontal="center" vertical="center"/>
      <protection/>
    </xf>
    <xf numFmtId="0" fontId="10" fillId="0" borderId="26" xfId="480" applyFont="1" applyBorder="1" applyAlignment="1">
      <alignment horizontal="center" vertical="center"/>
      <protection/>
    </xf>
  </cellXfs>
  <cellStyles count="84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调整" xfId="204"/>
    <cellStyle name="差_2008年支出调整_财力性转移支付2010年预算参考数" xfId="205"/>
    <cellStyle name="差_2008年支出核定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河南 缺口县区测算(地方填报)" xfId="263"/>
    <cellStyle name="差_河南 缺口县区测算(地方填报)_财力性转移支付2010年预算参考数" xfId="264"/>
    <cellStyle name="差_河南 缺口县区测算(地方填报白)" xfId="265"/>
    <cellStyle name="差_河南 缺口县区测算(地方填报白)_财力性转移支付2010年预算参考数" xfId="266"/>
    <cellStyle name="差_核定人数对比" xfId="267"/>
    <cellStyle name="差_核定人数对比_财力性转移支付2010年预算参考数" xfId="268"/>
    <cellStyle name="差_核定人数下发表" xfId="269"/>
    <cellStyle name="差_核定人数下发表_财力性转移支付2010年预算参考数" xfId="270"/>
    <cellStyle name="差_汇总" xfId="271"/>
    <cellStyle name="差_汇总_财力性转移支付2010年预算参考数" xfId="272"/>
    <cellStyle name="差_汇总表" xfId="273"/>
    <cellStyle name="差_汇总表_财力性转移支付2010年预算参考数" xfId="274"/>
    <cellStyle name="差_汇总表4" xfId="275"/>
    <cellStyle name="差_汇总表4_财力性转移支付2010年预算参考数" xfId="276"/>
    <cellStyle name="差_汇总表提前告知区县" xfId="277"/>
    <cellStyle name="差_汇总-县级财政报表附表" xfId="278"/>
    <cellStyle name="差_检验表" xfId="279"/>
    <cellStyle name="差_检验表（调整后）" xfId="280"/>
    <cellStyle name="差_教育(按照总人口测算）—20080416" xfId="281"/>
    <cellStyle name="差_教育(按照总人口测算）—20080416_不含人员经费系数" xfId="282"/>
    <cellStyle name="差_教育(按照总人口测算）—20080416_不含人员经费系数_财力性转移支付2010年预算参考数" xfId="283"/>
    <cellStyle name="差_教育(按照总人口测算）—20080416_财力性转移支付2010年预算参考数" xfId="284"/>
    <cellStyle name="差_教育(按照总人口测算）—20080416_民生政策最低支出需求" xfId="285"/>
    <cellStyle name="差_教育(按照总人口测算）—20080416_民生政策最低支出需求_财力性转移支付2010年预算参考数" xfId="286"/>
    <cellStyle name="差_教育(按照总人口测算）—20080416_县市旗测算-新科目（含人口规模效应）" xfId="287"/>
    <cellStyle name="差_教育(按照总人口测算）—20080416_县市旗测算-新科目（含人口规模效应）_财力性转移支付2010年预算参考数" xfId="288"/>
    <cellStyle name="差_丽江汇总" xfId="289"/>
    <cellStyle name="差_民生政策最低支出需求" xfId="290"/>
    <cellStyle name="差_民生政策最低支出需求_财力性转移支付2010年预算参考数" xfId="291"/>
    <cellStyle name="差_农林水和城市维护标准支出20080505－县区合计" xfId="292"/>
    <cellStyle name="差_农林水和城市维护标准支出20080505－县区合计_不含人员经费系数" xfId="293"/>
    <cellStyle name="差_农林水和城市维护标准支出20080505－县区合计_不含人员经费系数_财力性转移支付2010年预算参考数" xfId="294"/>
    <cellStyle name="差_农林水和城市维护标准支出20080505－县区合计_财力性转移支付2010年预算参考数" xfId="295"/>
    <cellStyle name="差_农林水和城市维护标准支出20080505－县区合计_民生政策最低支出需求" xfId="296"/>
    <cellStyle name="差_农林水和城市维护标准支出20080505－县区合计_民生政策最低支出需求_财力性转移支付2010年预算参考数" xfId="297"/>
    <cellStyle name="差_农林水和城市维护标准支出20080505－县区合计_县市旗测算-新科目（含人口规模效应）" xfId="298"/>
    <cellStyle name="差_农林水和城市维护标准支出20080505－县区合计_县市旗测算-新科目（含人口规模效应）_财力性转移支付2010年预算参考数" xfId="299"/>
    <cellStyle name="差_平邑" xfId="300"/>
    <cellStyle name="差_平邑_财力性转移支付2010年预算参考数" xfId="301"/>
    <cellStyle name="差_其他部门(按照总人口测算）—20080416" xfId="302"/>
    <cellStyle name="差_其他部门(按照总人口测算）—20080416_不含人员经费系数" xfId="303"/>
    <cellStyle name="差_其他部门(按照总人口测算）—20080416_不含人员经费系数_财力性转移支付2010年预算参考数" xfId="304"/>
    <cellStyle name="差_其他部门(按照总人口测算）—20080416_财力性转移支付2010年预算参考数" xfId="305"/>
    <cellStyle name="差_其他部门(按照总人口测算）—20080416_民生政策最低支出需求" xfId="306"/>
    <cellStyle name="差_其他部门(按照总人口测算）—20080416_民生政策最低支出需求_财力性转移支付2010年预算参考数" xfId="307"/>
    <cellStyle name="差_其他部门(按照总人口测算）—20080416_县市旗测算-新科目（含人口规模效应）" xfId="308"/>
    <cellStyle name="差_其他部门(按照总人口测算）—20080416_县市旗测算-新科目（含人口规模效应）_财力性转移支付2010年预算参考数" xfId="309"/>
    <cellStyle name="差_青海 缺口县区测算(地方填报)" xfId="310"/>
    <cellStyle name="差_青海 缺口县区测算(地方填报)_财力性转移支付2010年预算参考数" xfId="311"/>
    <cellStyle name="差_缺口县区测算" xfId="312"/>
    <cellStyle name="差_缺口县区测算（11.13）" xfId="313"/>
    <cellStyle name="差_缺口县区测算（11.13）_财力性转移支付2010年预算参考数" xfId="314"/>
    <cellStyle name="差_缺口县区测算(按2007支出增长25%测算)" xfId="315"/>
    <cellStyle name="差_缺口县区测算(按2007支出增长25%测算)_财力性转移支付2010年预算参考数" xfId="316"/>
    <cellStyle name="差_缺口县区测算(按核定人数)" xfId="317"/>
    <cellStyle name="差_缺口县区测算(按核定人数)_财力性转移支付2010年预算参考数" xfId="318"/>
    <cellStyle name="差_缺口县区测算(财政部标准)" xfId="319"/>
    <cellStyle name="差_缺口县区测算(财政部标准)_财力性转移支付2010年预算参考数" xfId="320"/>
    <cellStyle name="差_缺口县区测算_财力性转移支付2010年预算参考数" xfId="321"/>
    <cellStyle name="差_人员工资和公用经费" xfId="322"/>
    <cellStyle name="差_人员工资和公用经费_财力性转移支付2010年预算参考数" xfId="323"/>
    <cellStyle name="差_人员工资和公用经费2" xfId="324"/>
    <cellStyle name="差_人员工资和公用经费2_财力性转移支付2010年预算参考数" xfId="325"/>
    <cellStyle name="差_人员工资和公用经费3" xfId="326"/>
    <cellStyle name="差_人员工资和公用经费3_财力性转移支付2010年预算参考数" xfId="327"/>
    <cellStyle name="差_山东省民生支出标准" xfId="328"/>
    <cellStyle name="差_山东省民生支出标准_财力性转移支付2010年预算参考数" xfId="329"/>
    <cellStyle name="差_社保处下达区县2015年指标（第二批）" xfId="330"/>
    <cellStyle name="差_市辖区测算20080510" xfId="331"/>
    <cellStyle name="差_市辖区测算20080510_不含人员经费系数" xfId="332"/>
    <cellStyle name="差_市辖区测算20080510_不含人员经费系数_财力性转移支付2010年预算参考数" xfId="333"/>
    <cellStyle name="差_市辖区测算20080510_财力性转移支付2010年预算参考数" xfId="334"/>
    <cellStyle name="差_市辖区测算20080510_民生政策最低支出需求" xfId="335"/>
    <cellStyle name="差_市辖区测算20080510_民生政策最低支出需求_财力性转移支付2010年预算参考数" xfId="336"/>
    <cellStyle name="差_市辖区测算20080510_县市旗测算-新科目（含人口规模效应）" xfId="337"/>
    <cellStyle name="差_市辖区测算20080510_县市旗测算-新科目（含人口规模效应）_财力性转移支付2010年预算参考数" xfId="338"/>
    <cellStyle name="差_市辖区测算-新科目（20080626）" xfId="339"/>
    <cellStyle name="差_市辖区测算-新科目（20080626）_不含人员经费系数" xfId="340"/>
    <cellStyle name="差_市辖区测算-新科目（20080626）_不含人员经费系数_财力性转移支付2010年预算参考数" xfId="341"/>
    <cellStyle name="差_市辖区测算-新科目（20080626）_财力性转移支付2010年预算参考数" xfId="342"/>
    <cellStyle name="差_市辖区测算-新科目（20080626）_民生政策最低支出需求" xfId="343"/>
    <cellStyle name="差_市辖区测算-新科目（20080626）_民生政策最低支出需求_财力性转移支付2010年预算参考数" xfId="344"/>
    <cellStyle name="差_市辖区测算-新科目（20080626）_县市旗测算-新科目（含人口规模效应）" xfId="345"/>
    <cellStyle name="差_市辖区测算-新科目（20080626）_县市旗测算-新科目（含人口规模效应）_财力性转移支付2010年预算参考数" xfId="346"/>
    <cellStyle name="差_数据--基础数据--预算组--2015年人代会预算部分--2015.01.20--人代会前第6稿--按姚局意见改--调市级项级明细" xfId="347"/>
    <cellStyle name="差_数据--基础数据--预算组--2015年人代会预算部分--2015.01.20--人代会前第6稿--按姚局意见改--调市级项级明细_区县政府预算公开整改--表" xfId="348"/>
    <cellStyle name="差_同德" xfId="349"/>
    <cellStyle name="差_同德_财力性转移支付2010年预算参考数" xfId="350"/>
    <cellStyle name="差_危改资金测算" xfId="351"/>
    <cellStyle name="差_危改资金测算_财力性转移支付2010年预算参考数" xfId="352"/>
    <cellStyle name="差_卫生(按照总人口测算）—20080416" xfId="353"/>
    <cellStyle name="差_卫生(按照总人口测算）—20080416_不含人员经费系数" xfId="354"/>
    <cellStyle name="差_卫生(按照总人口测算）—20080416_不含人员经费系数_财力性转移支付2010年预算参考数" xfId="355"/>
    <cellStyle name="差_卫生(按照总人口测算）—20080416_财力性转移支付2010年预算参考数" xfId="356"/>
    <cellStyle name="差_卫生(按照总人口测算）—20080416_民生政策最低支出需求" xfId="357"/>
    <cellStyle name="差_卫生(按照总人口测算）—20080416_民生政策最低支出需求_财力性转移支付2010年预算参考数" xfId="358"/>
    <cellStyle name="差_卫生(按照总人口测算）—20080416_县市旗测算-新科目（含人口规模效应）" xfId="359"/>
    <cellStyle name="差_卫生(按照总人口测算）—20080416_县市旗测算-新科目（含人口规模效应）_财力性转移支付2010年预算参考数" xfId="360"/>
    <cellStyle name="差_卫生部门" xfId="361"/>
    <cellStyle name="差_卫生部门_财力性转移支付2010年预算参考数" xfId="362"/>
    <cellStyle name="差_文体广播部门" xfId="363"/>
    <cellStyle name="差_文体广播事业(按照总人口测算）—20080416" xfId="364"/>
    <cellStyle name="差_文体广播事业(按照总人口测算）—20080416_不含人员经费系数" xfId="365"/>
    <cellStyle name="差_文体广播事业(按照总人口测算）—20080416_不含人员经费系数_财力性转移支付2010年预算参考数" xfId="366"/>
    <cellStyle name="差_文体广播事业(按照总人口测算）—20080416_财力性转移支付2010年预算参考数" xfId="367"/>
    <cellStyle name="差_文体广播事业(按照总人口测算）—20080416_民生政策最低支出需求" xfId="368"/>
    <cellStyle name="差_文体广播事业(按照总人口测算）—20080416_民生政策最低支出需求_财力性转移支付2010年预算参考数" xfId="369"/>
    <cellStyle name="差_文体广播事业(按照总人口测算）—20080416_县市旗测算-新科目（含人口规模效应）" xfId="370"/>
    <cellStyle name="差_文体广播事业(按照总人口测算）—20080416_县市旗测算-新科目（含人口规模效应）_财力性转移支付2010年预算参考数" xfId="371"/>
    <cellStyle name="差_县区合并测算20080421" xfId="372"/>
    <cellStyle name="差_县区合并测算20080421_不含人员经费系数" xfId="373"/>
    <cellStyle name="差_县区合并测算20080421_不含人员经费系数_财力性转移支付2010年预算参考数" xfId="374"/>
    <cellStyle name="差_县区合并测算20080421_财力性转移支付2010年预算参考数" xfId="375"/>
    <cellStyle name="差_县区合并测算20080421_民生政策最低支出需求" xfId="376"/>
    <cellStyle name="差_县区合并测算20080421_民生政策最低支出需求_财力性转移支付2010年预算参考数" xfId="377"/>
    <cellStyle name="差_县区合并测算20080421_县市旗测算-新科目（含人口规模效应）" xfId="378"/>
    <cellStyle name="差_县区合并测算20080421_县市旗测算-新科目（含人口规模效应）_财力性转移支付2010年预算参考数" xfId="379"/>
    <cellStyle name="差_县区合并测算20080423(按照各省比重）" xfId="380"/>
    <cellStyle name="差_县区合并测算20080423(按照各省比重）_不含人员经费系数" xfId="381"/>
    <cellStyle name="差_县区合并测算20080423(按照各省比重）_不含人员经费系数_财力性转移支付2010年预算参考数" xfId="382"/>
    <cellStyle name="差_县区合并测算20080423(按照各省比重）_财力性转移支付2010年预算参考数" xfId="383"/>
    <cellStyle name="差_县区合并测算20080423(按照各省比重）_民生政策最低支出需求" xfId="384"/>
    <cellStyle name="差_县区合并测算20080423(按照各省比重）_民生政策最低支出需求_财力性转移支付2010年预算参考数" xfId="385"/>
    <cellStyle name="差_县区合并测算20080423(按照各省比重）_县市旗测算-新科目（含人口规模效应）" xfId="386"/>
    <cellStyle name="差_县区合并测算20080423(按照各省比重）_县市旗测算-新科目（含人口规模效应）_财力性转移支付2010年预算参考数" xfId="387"/>
    <cellStyle name="差_县市旗测算20080508" xfId="388"/>
    <cellStyle name="差_县市旗测算20080508_不含人员经费系数" xfId="389"/>
    <cellStyle name="差_县市旗测算20080508_不含人员经费系数_财力性转移支付2010年预算参考数" xfId="390"/>
    <cellStyle name="差_县市旗测算20080508_财力性转移支付2010年预算参考数" xfId="391"/>
    <cellStyle name="差_县市旗测算20080508_民生政策最低支出需求" xfId="392"/>
    <cellStyle name="差_县市旗测算20080508_民生政策最低支出需求_财力性转移支付2010年预算参考数" xfId="393"/>
    <cellStyle name="差_县市旗测算20080508_县市旗测算-新科目（含人口规模效应）" xfId="394"/>
    <cellStyle name="差_县市旗测算20080508_县市旗测算-新科目（含人口规模效应）_财力性转移支付2010年预算参考数" xfId="395"/>
    <cellStyle name="差_县市旗测算-新科目（20080626）" xfId="396"/>
    <cellStyle name="差_县市旗测算-新科目（20080626）_不含人员经费系数" xfId="397"/>
    <cellStyle name="差_县市旗测算-新科目（20080626）_不含人员经费系数_财力性转移支付2010年预算参考数" xfId="398"/>
    <cellStyle name="差_县市旗测算-新科目（20080626）_财力性转移支付2010年预算参考数" xfId="399"/>
    <cellStyle name="差_县市旗测算-新科目（20080626）_民生政策最低支出需求" xfId="400"/>
    <cellStyle name="差_县市旗测算-新科目（20080626）_民生政策最低支出需求_财力性转移支付2010年预算参考数" xfId="401"/>
    <cellStyle name="差_县市旗测算-新科目（20080626）_县市旗测算-新科目（含人口规模效应）" xfId="402"/>
    <cellStyle name="差_县市旗测算-新科目（20080626）_县市旗测算-新科目（含人口规模效应）_财力性转移支付2010年预算参考数" xfId="403"/>
    <cellStyle name="差_县市旗测算-新科目（20080627）" xfId="404"/>
    <cellStyle name="差_县市旗测算-新科目（20080627）_不含人员经费系数" xfId="405"/>
    <cellStyle name="差_县市旗测算-新科目（20080627）_不含人员经费系数_财力性转移支付2010年预算参考数" xfId="406"/>
    <cellStyle name="差_县市旗测算-新科目（20080627）_财力性转移支付2010年预算参考数" xfId="407"/>
    <cellStyle name="差_县市旗测算-新科目（20080627）_民生政策最低支出需求" xfId="408"/>
    <cellStyle name="差_县市旗测算-新科目（20080627）_民生政策最低支出需求_财力性转移支付2010年预算参考数" xfId="409"/>
    <cellStyle name="差_县市旗测算-新科目（20080627）_县市旗测算-新科目（含人口规模效应）" xfId="410"/>
    <cellStyle name="差_县市旗测算-新科目（20080627）_县市旗测算-新科目（含人口规模效应）_财力性转移支付2010年预算参考数" xfId="411"/>
    <cellStyle name="差_行政(燃修费)" xfId="412"/>
    <cellStyle name="差_行政(燃修费)_不含人员经费系数" xfId="413"/>
    <cellStyle name="差_行政(燃修费)_不含人员经费系数_财力性转移支付2010年预算参考数" xfId="414"/>
    <cellStyle name="差_行政(燃修费)_财力性转移支付2010年预算参考数" xfId="415"/>
    <cellStyle name="差_行政(燃修费)_民生政策最低支出需求" xfId="416"/>
    <cellStyle name="差_行政(燃修费)_民生政策最低支出需求_财力性转移支付2010年预算参考数" xfId="417"/>
    <cellStyle name="差_行政(燃修费)_县市旗测算-新科目（含人口规模效应）" xfId="418"/>
    <cellStyle name="差_行政(燃修费)_县市旗测算-新科目（含人口规模效应）_财力性转移支付2010年预算参考数" xfId="419"/>
    <cellStyle name="差_行政（人员）" xfId="420"/>
    <cellStyle name="差_行政（人员）_不含人员经费系数" xfId="421"/>
    <cellStyle name="差_行政（人员）_不含人员经费系数_财力性转移支付2010年预算参考数" xfId="422"/>
    <cellStyle name="差_行政（人员）_财力性转移支付2010年预算参考数" xfId="423"/>
    <cellStyle name="差_行政（人员）_民生政策最低支出需求" xfId="424"/>
    <cellStyle name="差_行政（人员）_民生政策最低支出需求_财力性转移支付2010年预算参考数" xfId="425"/>
    <cellStyle name="差_行政（人员）_县市旗测算-新科目（含人口规模效应）" xfId="426"/>
    <cellStyle name="差_行政（人员）_县市旗测算-新科目（含人口规模效应）_财力性转移支付2010年预算参考数" xfId="427"/>
    <cellStyle name="差_行政公检法测算" xfId="428"/>
    <cellStyle name="差_行政公检法测算_不含人员经费系数" xfId="429"/>
    <cellStyle name="差_行政公检法测算_不含人员经费系数_财力性转移支付2010年预算参考数" xfId="430"/>
    <cellStyle name="差_行政公检法测算_财力性转移支付2010年预算参考数" xfId="431"/>
    <cellStyle name="差_行政公检法测算_民生政策最低支出需求" xfId="432"/>
    <cellStyle name="差_行政公检法测算_民生政策最低支出需求_财力性转移支付2010年预算参考数" xfId="433"/>
    <cellStyle name="差_行政公检法测算_县市旗测算-新科目（含人口规模效应）" xfId="434"/>
    <cellStyle name="差_行政公检法测算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2" xfId="460"/>
    <cellStyle name="常规 2 3" xfId="461"/>
    <cellStyle name="常规 2_004-2010年增消两税返还情况表" xfId="462"/>
    <cellStyle name="常规 20" xfId="463"/>
    <cellStyle name="常规 21" xfId="464"/>
    <cellStyle name="常规 22" xfId="465"/>
    <cellStyle name="常规 24" xfId="466"/>
    <cellStyle name="常规 25" xfId="467"/>
    <cellStyle name="常规 26" xfId="468"/>
    <cellStyle name="常规 27" xfId="469"/>
    <cellStyle name="常规 3" xfId="470"/>
    <cellStyle name="常规 4" xfId="471"/>
    <cellStyle name="常规 4 2" xfId="472"/>
    <cellStyle name="常规 4_2008年横排表0721" xfId="473"/>
    <cellStyle name="常规 5" xfId="474"/>
    <cellStyle name="常规 6" xfId="475"/>
    <cellStyle name="常规 7" xfId="476"/>
    <cellStyle name="常规 7 2" xfId="477"/>
    <cellStyle name="常规 8" xfId="478"/>
    <cellStyle name="常规 9" xfId="479"/>
    <cellStyle name="常规_附件 5 " xfId="480"/>
    <cellStyle name="常规_新科目人代会报表---报送人大财经委稿" xfId="481"/>
    <cellStyle name="超级链接" xfId="482"/>
    <cellStyle name="Hyperlink" xfId="483"/>
    <cellStyle name="分级显示行_1_13区汇总" xfId="484"/>
    <cellStyle name="归盒啦_95" xfId="485"/>
    <cellStyle name="好" xfId="486"/>
    <cellStyle name="好 2" xfId="487"/>
    <cellStyle name="好_00省级(打印)" xfId="488"/>
    <cellStyle name="好_03昭通" xfId="489"/>
    <cellStyle name="好_0502通海县" xfId="490"/>
    <cellStyle name="好_05潍坊" xfId="491"/>
    <cellStyle name="好_0605石屏县" xfId="492"/>
    <cellStyle name="好_0605石屏县_财力性转移支付2010年预算参考数" xfId="493"/>
    <cellStyle name="好_07临沂" xfId="494"/>
    <cellStyle name="好_09黑龙江" xfId="495"/>
    <cellStyle name="好_09黑龙江_财力性转移支付2010年预算参考数" xfId="496"/>
    <cellStyle name="好_1" xfId="497"/>
    <cellStyle name="好_1_财力性转移支付2010年预算参考数" xfId="498"/>
    <cellStyle name="好_1110洱源县" xfId="499"/>
    <cellStyle name="好_1110洱源县_财力性转移支付2010年预算参考数" xfId="500"/>
    <cellStyle name="好_11大理" xfId="501"/>
    <cellStyle name="好_11大理_财力性转移支付2010年预算参考数" xfId="502"/>
    <cellStyle name="好_12滨州" xfId="503"/>
    <cellStyle name="好_12滨州_财力性转移支付2010年预算参考数" xfId="504"/>
    <cellStyle name="好_14安徽" xfId="505"/>
    <cellStyle name="好_14安徽_财力性转移支付2010年预算参考数" xfId="506"/>
    <cellStyle name="好_2" xfId="507"/>
    <cellStyle name="好_2_财力性转移支付2010年预算参考数" xfId="508"/>
    <cellStyle name="好_2006年22湖南" xfId="509"/>
    <cellStyle name="好_2006年22湖南_财力性转移支付2010年预算参考数" xfId="510"/>
    <cellStyle name="好_2006年27重庆" xfId="511"/>
    <cellStyle name="好_2006年27重庆_财力性转移支付2010年预算参考数" xfId="512"/>
    <cellStyle name="好_2006年28四川" xfId="513"/>
    <cellStyle name="好_2006年28四川_财力性转移支付2010年预算参考数" xfId="514"/>
    <cellStyle name="好_2006年30云南" xfId="515"/>
    <cellStyle name="好_2006年33甘肃" xfId="516"/>
    <cellStyle name="好_2006年34青海" xfId="517"/>
    <cellStyle name="好_2006年34青海_财力性转移支付2010年预算参考数" xfId="518"/>
    <cellStyle name="好_2006年全省财力计算表（中央、决算）" xfId="519"/>
    <cellStyle name="好_2006年水利统计指标统计表" xfId="520"/>
    <cellStyle name="好_2006年水利统计指标统计表_财力性转移支付2010年预算参考数" xfId="521"/>
    <cellStyle name="好_2007年收支情况及2008年收支预计表(汇总表)" xfId="522"/>
    <cellStyle name="好_2007年收支情况及2008年收支预计表(汇总表)_财力性转移支付2010年预算参考数" xfId="523"/>
    <cellStyle name="好_2007年一般预算支出剔除" xfId="524"/>
    <cellStyle name="好_2007年一般预算支出剔除_财力性转移支付2010年预算参考数" xfId="525"/>
    <cellStyle name="好_2007一般预算支出口径剔除表" xfId="526"/>
    <cellStyle name="好_2007一般预算支出口径剔除表_财力性转移支付2010年预算参考数" xfId="527"/>
    <cellStyle name="好_2008计算资料（8月5）" xfId="528"/>
    <cellStyle name="好_2008年全省汇总收支计算表" xfId="529"/>
    <cellStyle name="好_2008年全省汇总收支计算表_财力性转移支付2010年预算参考数" xfId="530"/>
    <cellStyle name="好_2008年一般预算支出预计" xfId="531"/>
    <cellStyle name="好_2008年预计支出与2007年对比" xfId="532"/>
    <cellStyle name="好_2008年支出调整" xfId="533"/>
    <cellStyle name="好_2008年支出调整_财力性转移支付2010年预算参考数" xfId="534"/>
    <cellStyle name="好_2008年支出核定" xfId="535"/>
    <cellStyle name="好_2015年社会保险基金预算草案表样（报人大）" xfId="536"/>
    <cellStyle name="好_2016年科目0114" xfId="537"/>
    <cellStyle name="好_2016人代会附表（2015-9-11）（姚局）-财经委" xfId="538"/>
    <cellStyle name="好_20河南" xfId="539"/>
    <cellStyle name="好_20河南_财力性转移支付2010年预算参考数" xfId="540"/>
    <cellStyle name="好_22湖南" xfId="541"/>
    <cellStyle name="好_22湖南_财力性转移支付2010年预算参考数" xfId="542"/>
    <cellStyle name="好_27重庆" xfId="543"/>
    <cellStyle name="好_27重庆_财力性转移支付2010年预算参考数" xfId="544"/>
    <cellStyle name="好_28四川" xfId="545"/>
    <cellStyle name="好_28四川_财力性转移支付2010年预算参考数" xfId="546"/>
    <cellStyle name="好_30云南" xfId="547"/>
    <cellStyle name="好_30云南_1" xfId="548"/>
    <cellStyle name="好_30云南_1_财力性转移支付2010年预算参考数" xfId="549"/>
    <cellStyle name="好_33甘肃" xfId="550"/>
    <cellStyle name="好_34青海" xfId="551"/>
    <cellStyle name="好_34青海_1" xfId="552"/>
    <cellStyle name="好_34青海_1_财力性转移支付2010年预算参考数" xfId="553"/>
    <cellStyle name="好_34青海_财力性转移支付2010年预算参考数" xfId="554"/>
    <cellStyle name="好_530623_2006年县级财政报表附表" xfId="555"/>
    <cellStyle name="好_530629_2006年县级财政报表附表" xfId="556"/>
    <cellStyle name="好_5334_2006年迪庆县级财政报表附表" xfId="557"/>
    <cellStyle name="好_Book1" xfId="558"/>
    <cellStyle name="好_Book1_财力性转移支付2010年预算参考数" xfId="559"/>
    <cellStyle name="好_Book2" xfId="560"/>
    <cellStyle name="好_Book2_财力性转移支付2010年预算参考数" xfId="561"/>
    <cellStyle name="好_gdp" xfId="562"/>
    <cellStyle name="好_M01-2(州市补助收入)" xfId="563"/>
    <cellStyle name="好_安徽 缺口县区测算(地方填报)1" xfId="564"/>
    <cellStyle name="好_安徽 缺口县区测算(地方填报)1_财力性转移支付2010年预算参考数" xfId="565"/>
    <cellStyle name="好_报表" xfId="566"/>
    <cellStyle name="好_不含人员经费系数" xfId="567"/>
    <cellStyle name="好_不含人员经费系数_财力性转移支付2010年预算参考数" xfId="568"/>
    <cellStyle name="好_财政供养人员" xfId="569"/>
    <cellStyle name="好_财政供养人员_财力性转移支付2010年预算参考数" xfId="570"/>
    <cellStyle name="好_测算结果" xfId="571"/>
    <cellStyle name="好_测算结果_财力性转移支付2010年预算参考数" xfId="572"/>
    <cellStyle name="好_测算结果汇总" xfId="573"/>
    <cellStyle name="好_测算结果汇总_财力性转移支付2010年预算参考数" xfId="574"/>
    <cellStyle name="好_成本差异系数" xfId="575"/>
    <cellStyle name="好_成本差异系数（含人口规模）" xfId="576"/>
    <cellStyle name="好_成本差异系数（含人口规模）_财力性转移支付2010年预算参考数" xfId="577"/>
    <cellStyle name="好_成本差异系数_财力性转移支付2010年预算参考数" xfId="578"/>
    <cellStyle name="好_城建部门" xfId="579"/>
    <cellStyle name="好_第五部分(才淼、饶永宏）" xfId="580"/>
    <cellStyle name="好_第一部分：综合全" xfId="581"/>
    <cellStyle name="好_分析缺口率" xfId="582"/>
    <cellStyle name="好_分析缺口率_财力性转移支付2010年预算参考数" xfId="583"/>
    <cellStyle name="好_分县成本差异系数" xfId="584"/>
    <cellStyle name="好_分县成本差异系数_不含人员经费系数" xfId="585"/>
    <cellStyle name="好_分县成本差异系数_不含人员经费系数_财力性转移支付2010年预算参考数" xfId="586"/>
    <cellStyle name="好_分县成本差异系数_财力性转移支付2010年预算参考数" xfId="587"/>
    <cellStyle name="好_分县成本差异系数_民生政策最低支出需求" xfId="588"/>
    <cellStyle name="好_分县成本差异系数_民生政策最低支出需求_财力性转移支付2010年预算参考数" xfId="589"/>
    <cellStyle name="好_附表" xfId="590"/>
    <cellStyle name="好_附表_财力性转移支付2010年预算参考数" xfId="591"/>
    <cellStyle name="好_河南 缺口县区测算(地方填报)" xfId="592"/>
    <cellStyle name="好_河南 缺口县区测算(地方填报)_财力性转移支付2010年预算参考数" xfId="593"/>
    <cellStyle name="好_河南 缺口县区测算(地方填报白)" xfId="594"/>
    <cellStyle name="好_河南 缺口县区测算(地方填报白)_财力性转移支付2010年预算参考数" xfId="595"/>
    <cellStyle name="好_核定人数对比" xfId="596"/>
    <cellStyle name="好_核定人数对比_财力性转移支付2010年预算参考数" xfId="597"/>
    <cellStyle name="好_核定人数下发表" xfId="598"/>
    <cellStyle name="好_核定人数下发表_财力性转移支付2010年预算参考数" xfId="599"/>
    <cellStyle name="好_汇总" xfId="600"/>
    <cellStyle name="好_汇总_财力性转移支付2010年预算参考数" xfId="601"/>
    <cellStyle name="好_汇总表" xfId="602"/>
    <cellStyle name="好_汇总表_财力性转移支付2010年预算参考数" xfId="603"/>
    <cellStyle name="好_汇总表4" xfId="604"/>
    <cellStyle name="好_汇总表4_财力性转移支付2010年预算参考数" xfId="605"/>
    <cellStyle name="好_汇总表提前告知区县" xfId="606"/>
    <cellStyle name="好_汇总-县级财政报表附表" xfId="607"/>
    <cellStyle name="好_检验表" xfId="608"/>
    <cellStyle name="好_检验表（调整后）" xfId="609"/>
    <cellStyle name="好_教育(按照总人口测算）—20080416" xfId="610"/>
    <cellStyle name="好_教育(按照总人口测算）—20080416_不含人员经费系数" xfId="611"/>
    <cellStyle name="好_教育(按照总人口测算）—20080416_不含人员经费系数_财力性转移支付2010年预算参考数" xfId="612"/>
    <cellStyle name="好_教育(按照总人口测算）—20080416_财力性转移支付2010年预算参考数" xfId="613"/>
    <cellStyle name="好_教育(按照总人口测算）—20080416_民生政策最低支出需求" xfId="614"/>
    <cellStyle name="好_教育(按照总人口测算）—20080416_民生政策最低支出需求_财力性转移支付2010年预算参考数" xfId="615"/>
    <cellStyle name="好_教育(按照总人口测算）—20080416_县市旗测算-新科目（含人口规模效应）" xfId="616"/>
    <cellStyle name="好_教育(按照总人口测算）—20080416_县市旗测算-新科目（含人口规模效应）_财力性转移支付2010年预算参考数" xfId="617"/>
    <cellStyle name="好_丽江汇总" xfId="618"/>
    <cellStyle name="好_民生政策最低支出需求" xfId="619"/>
    <cellStyle name="好_民生政策最低支出需求_财力性转移支付2010年预算参考数" xfId="620"/>
    <cellStyle name="好_农林水和城市维护标准支出20080505－县区合计" xfId="621"/>
    <cellStyle name="好_农林水和城市维护标准支出20080505－县区合计_不含人员经费系数" xfId="622"/>
    <cellStyle name="好_农林水和城市维护标准支出20080505－县区合计_不含人员经费系数_财力性转移支付2010年预算参考数" xfId="623"/>
    <cellStyle name="好_农林水和城市维护标准支出20080505－县区合计_财力性转移支付2010年预算参考数" xfId="624"/>
    <cellStyle name="好_农林水和城市维护标准支出20080505－县区合计_民生政策最低支出需求" xfId="625"/>
    <cellStyle name="好_农林水和城市维护标准支出20080505－县区合计_民生政策最低支出需求_财力性转移支付2010年预算参考数" xfId="626"/>
    <cellStyle name="好_农林水和城市维护标准支出20080505－县区合计_县市旗测算-新科目（含人口规模效应）" xfId="627"/>
    <cellStyle name="好_农林水和城市维护标准支出20080505－县区合计_县市旗测算-新科目（含人口规模效应）_财力性转移支付2010年预算参考数" xfId="628"/>
    <cellStyle name="好_平邑" xfId="629"/>
    <cellStyle name="好_平邑_财力性转移支付2010年预算参考数" xfId="630"/>
    <cellStyle name="好_其他部门(按照总人口测算）—20080416" xfId="631"/>
    <cellStyle name="好_其他部门(按照总人口测算）—20080416_不含人员经费系数" xfId="632"/>
    <cellStyle name="好_其他部门(按照总人口测算）—20080416_不含人员经费系数_财力性转移支付2010年预算参考数" xfId="633"/>
    <cellStyle name="好_其他部门(按照总人口测算）—20080416_财力性转移支付2010年预算参考数" xfId="634"/>
    <cellStyle name="好_其他部门(按照总人口测算）—20080416_民生政策最低支出需求" xfId="635"/>
    <cellStyle name="好_其他部门(按照总人口测算）—20080416_民生政策最低支出需求_财力性转移支付2010年预算参考数" xfId="636"/>
    <cellStyle name="好_其他部门(按照总人口测算）—20080416_县市旗测算-新科目（含人口规模效应）" xfId="637"/>
    <cellStyle name="好_其他部门(按照总人口测算）—20080416_县市旗测算-新科目（含人口规模效应）_财力性转移支付2010年预算参考数" xfId="638"/>
    <cellStyle name="好_青海 缺口县区测算(地方填报)" xfId="639"/>
    <cellStyle name="好_青海 缺口县区测算(地方填报)_财力性转移支付2010年预算参考数" xfId="640"/>
    <cellStyle name="好_缺口县区测算" xfId="641"/>
    <cellStyle name="好_缺口县区测算（11.13）" xfId="642"/>
    <cellStyle name="好_缺口县区测算（11.13）_财力性转移支付2010年预算参考数" xfId="643"/>
    <cellStyle name="好_缺口县区测算(按2007支出增长25%测算)" xfId="644"/>
    <cellStyle name="好_缺口县区测算(按2007支出增长25%测算)_财力性转移支付2010年预算参考数" xfId="645"/>
    <cellStyle name="好_缺口县区测算(按核定人数)" xfId="646"/>
    <cellStyle name="好_缺口县区测算(按核定人数)_财力性转移支付2010年预算参考数" xfId="647"/>
    <cellStyle name="好_缺口县区测算(财政部标准)" xfId="648"/>
    <cellStyle name="好_缺口县区测算(财政部标准)_财力性转移支付2010年预算参考数" xfId="649"/>
    <cellStyle name="好_缺口县区测算_财力性转移支付2010年预算参考数" xfId="650"/>
    <cellStyle name="好_人员工资和公用经费" xfId="651"/>
    <cellStyle name="好_人员工资和公用经费_财力性转移支付2010年预算参考数" xfId="652"/>
    <cellStyle name="好_人员工资和公用经费2" xfId="653"/>
    <cellStyle name="好_人员工资和公用经费2_财力性转移支付2010年预算参考数" xfId="654"/>
    <cellStyle name="好_人员工资和公用经费3" xfId="655"/>
    <cellStyle name="好_人员工资和公用经费3_财力性转移支付2010年预算参考数" xfId="656"/>
    <cellStyle name="好_山东省民生支出标准" xfId="657"/>
    <cellStyle name="好_山东省民生支出标准_财力性转移支付2010年预算参考数" xfId="658"/>
    <cellStyle name="好_社保处下达区县2015年指标（第二批）" xfId="659"/>
    <cellStyle name="好_市辖区测算20080510" xfId="660"/>
    <cellStyle name="好_市辖区测算20080510_不含人员经费系数" xfId="661"/>
    <cellStyle name="好_市辖区测算20080510_不含人员经费系数_财力性转移支付2010年预算参考数" xfId="662"/>
    <cellStyle name="好_市辖区测算20080510_财力性转移支付2010年预算参考数" xfId="663"/>
    <cellStyle name="好_市辖区测算20080510_民生政策最低支出需求" xfId="664"/>
    <cellStyle name="好_市辖区测算20080510_民生政策最低支出需求_财力性转移支付2010年预算参考数" xfId="665"/>
    <cellStyle name="好_市辖区测算20080510_县市旗测算-新科目（含人口规模效应）" xfId="666"/>
    <cellStyle name="好_市辖区测算20080510_县市旗测算-新科目（含人口规模效应）_财力性转移支付2010年预算参考数" xfId="667"/>
    <cellStyle name="好_市辖区测算-新科目（20080626）" xfId="668"/>
    <cellStyle name="好_市辖区测算-新科目（20080626）_不含人员经费系数" xfId="669"/>
    <cellStyle name="好_市辖区测算-新科目（20080626）_不含人员经费系数_财力性转移支付2010年预算参考数" xfId="670"/>
    <cellStyle name="好_市辖区测算-新科目（20080626）_财力性转移支付2010年预算参考数" xfId="671"/>
    <cellStyle name="好_市辖区测算-新科目（20080626）_民生政策最低支出需求" xfId="672"/>
    <cellStyle name="好_市辖区测算-新科目（20080626）_民生政策最低支出需求_财力性转移支付2010年预算参考数" xfId="673"/>
    <cellStyle name="好_市辖区测算-新科目（20080626）_县市旗测算-新科目（含人口规模效应）" xfId="674"/>
    <cellStyle name="好_市辖区测算-新科目（20080626）_县市旗测算-新科目（含人口规模效应）_财力性转移支付2010年预算参考数" xfId="675"/>
    <cellStyle name="好_数据--基础数据--预算组--2015年人代会预算部分--2015.01.20--人代会前第6稿--按姚局意见改--调市级项级明细" xfId="676"/>
    <cellStyle name="好_数据--基础数据--预算组--2015年人代会预算部分--2015.01.20--人代会前第6稿--按姚局意见改--调市级项级明细_区县政府预算公开整改--表" xfId="677"/>
    <cellStyle name="好_同德" xfId="678"/>
    <cellStyle name="好_同德_财力性转移支付2010年预算参考数" xfId="679"/>
    <cellStyle name="好_危改资金测算" xfId="680"/>
    <cellStyle name="好_危改资金测算_财力性转移支付2010年预算参考数" xfId="681"/>
    <cellStyle name="好_卫生(按照总人口测算）—20080416" xfId="682"/>
    <cellStyle name="好_卫生(按照总人口测算）—20080416_不含人员经费系数" xfId="683"/>
    <cellStyle name="好_卫生(按照总人口测算）—20080416_不含人员经费系数_财力性转移支付2010年预算参考数" xfId="684"/>
    <cellStyle name="好_卫生(按照总人口测算）—20080416_财力性转移支付2010年预算参考数" xfId="685"/>
    <cellStyle name="好_卫生(按照总人口测算）—20080416_民生政策最低支出需求" xfId="686"/>
    <cellStyle name="好_卫生(按照总人口测算）—20080416_民生政策最低支出需求_财力性转移支付2010年预算参考数" xfId="687"/>
    <cellStyle name="好_卫生(按照总人口测算）—20080416_县市旗测算-新科目（含人口规模效应）" xfId="688"/>
    <cellStyle name="好_卫生(按照总人口测算）—20080416_县市旗测算-新科目（含人口规模效应）_财力性转移支付2010年预算参考数" xfId="689"/>
    <cellStyle name="好_卫生部门" xfId="690"/>
    <cellStyle name="好_卫生部门_财力性转移支付2010年预算参考数" xfId="691"/>
    <cellStyle name="好_文体广播部门" xfId="692"/>
    <cellStyle name="好_文体广播事业(按照总人口测算）—20080416" xfId="693"/>
    <cellStyle name="好_文体广播事业(按照总人口测算）—20080416_不含人员经费系数" xfId="694"/>
    <cellStyle name="好_文体广播事业(按照总人口测算）—20080416_不含人员经费系数_财力性转移支付2010年预算参考数" xfId="695"/>
    <cellStyle name="好_文体广播事业(按照总人口测算）—20080416_财力性转移支付2010年预算参考数" xfId="696"/>
    <cellStyle name="好_文体广播事业(按照总人口测算）—20080416_民生政策最低支出需求" xfId="697"/>
    <cellStyle name="好_文体广播事业(按照总人口测算）—20080416_民生政策最低支出需求_财力性转移支付2010年预算参考数" xfId="698"/>
    <cellStyle name="好_文体广播事业(按照总人口测算）—20080416_县市旗测算-新科目（含人口规模效应）" xfId="699"/>
    <cellStyle name="好_文体广播事业(按照总人口测算）—20080416_县市旗测算-新科目（含人口规模效应）_财力性转移支付2010年预算参考数" xfId="700"/>
    <cellStyle name="好_县区合并测算20080421" xfId="701"/>
    <cellStyle name="好_县区合并测算20080421_不含人员经费系数" xfId="702"/>
    <cellStyle name="好_县区合并测算20080421_不含人员经费系数_财力性转移支付2010年预算参考数" xfId="703"/>
    <cellStyle name="好_县区合并测算20080421_财力性转移支付2010年预算参考数" xfId="704"/>
    <cellStyle name="好_县区合并测算20080421_民生政策最低支出需求" xfId="705"/>
    <cellStyle name="好_县区合并测算20080421_民生政策最低支出需求_财力性转移支付2010年预算参考数" xfId="706"/>
    <cellStyle name="好_县区合并测算20080421_县市旗测算-新科目（含人口规模效应）" xfId="707"/>
    <cellStyle name="好_县区合并测算20080421_县市旗测算-新科目（含人口规模效应）_财力性转移支付2010年预算参考数" xfId="708"/>
    <cellStyle name="好_县区合并测算20080423(按照各省比重）" xfId="709"/>
    <cellStyle name="好_县区合并测算20080423(按照各省比重）_不含人员经费系数" xfId="710"/>
    <cellStyle name="好_县区合并测算20080423(按照各省比重）_不含人员经费系数_财力性转移支付2010年预算参考数" xfId="711"/>
    <cellStyle name="好_县区合并测算20080423(按照各省比重）_财力性转移支付2010年预算参考数" xfId="712"/>
    <cellStyle name="好_县区合并测算20080423(按照各省比重）_民生政策最低支出需求" xfId="713"/>
    <cellStyle name="好_县区合并测算20080423(按照各省比重）_民生政策最低支出需求_财力性转移支付2010年预算参考数" xfId="714"/>
    <cellStyle name="好_县区合并测算20080423(按照各省比重）_县市旗测算-新科目（含人口规模效应）" xfId="715"/>
    <cellStyle name="好_县区合并测算20080423(按照各省比重）_县市旗测算-新科目（含人口规模效应）_财力性转移支付2010年预算参考数" xfId="716"/>
    <cellStyle name="好_县市旗测算20080508" xfId="717"/>
    <cellStyle name="好_县市旗测算20080508_不含人员经费系数" xfId="718"/>
    <cellStyle name="好_县市旗测算20080508_不含人员经费系数_财力性转移支付2010年预算参考数" xfId="719"/>
    <cellStyle name="好_县市旗测算20080508_财力性转移支付2010年预算参考数" xfId="720"/>
    <cellStyle name="好_县市旗测算20080508_民生政策最低支出需求" xfId="721"/>
    <cellStyle name="好_县市旗测算20080508_民生政策最低支出需求_财力性转移支付2010年预算参考数" xfId="722"/>
    <cellStyle name="好_县市旗测算20080508_县市旗测算-新科目（含人口规模效应）" xfId="723"/>
    <cellStyle name="好_县市旗测算20080508_县市旗测算-新科目（含人口规模效应）_财力性转移支付2010年预算参考数" xfId="724"/>
    <cellStyle name="好_县市旗测算-新科目（20080626）" xfId="725"/>
    <cellStyle name="好_县市旗测算-新科目（20080626）_不含人员经费系数" xfId="726"/>
    <cellStyle name="好_县市旗测算-新科目（20080626）_不含人员经费系数_财力性转移支付2010年预算参考数" xfId="727"/>
    <cellStyle name="好_县市旗测算-新科目（20080626）_财力性转移支付2010年预算参考数" xfId="728"/>
    <cellStyle name="好_县市旗测算-新科目（20080626）_民生政策最低支出需求" xfId="729"/>
    <cellStyle name="好_县市旗测算-新科目（20080626）_民生政策最低支出需求_财力性转移支付2010年预算参考数" xfId="730"/>
    <cellStyle name="好_县市旗测算-新科目（20080626）_县市旗测算-新科目（含人口规模效应）" xfId="731"/>
    <cellStyle name="好_县市旗测算-新科目（20080626）_县市旗测算-新科目（含人口规模效应）_财力性转移支付2010年预算参考数" xfId="732"/>
    <cellStyle name="好_县市旗测算-新科目（20080627）" xfId="733"/>
    <cellStyle name="好_县市旗测算-新科目（20080627）_不含人员经费系数" xfId="734"/>
    <cellStyle name="好_县市旗测算-新科目（20080627）_不含人员经费系数_财力性转移支付2010年预算参考数" xfId="735"/>
    <cellStyle name="好_县市旗测算-新科目（20080627）_财力性转移支付2010年预算参考数" xfId="736"/>
    <cellStyle name="好_县市旗测算-新科目（20080627）_民生政策最低支出需求" xfId="737"/>
    <cellStyle name="好_县市旗测算-新科目（20080627）_民生政策最低支出需求_财力性转移支付2010年预算参考数" xfId="738"/>
    <cellStyle name="好_县市旗测算-新科目（20080627）_县市旗测算-新科目（含人口规模效应）" xfId="739"/>
    <cellStyle name="好_县市旗测算-新科目（20080627）_县市旗测算-新科目（含人口规模效应）_财力性转移支付2010年预算参考数" xfId="740"/>
    <cellStyle name="好_行政(燃修费)" xfId="741"/>
    <cellStyle name="好_行政(燃修费)_不含人员经费系数" xfId="742"/>
    <cellStyle name="好_行政(燃修费)_不含人员经费系数_财力性转移支付2010年预算参考数" xfId="743"/>
    <cellStyle name="好_行政(燃修费)_财力性转移支付2010年预算参考数" xfId="744"/>
    <cellStyle name="好_行政(燃修费)_民生政策最低支出需求" xfId="745"/>
    <cellStyle name="好_行政(燃修费)_民生政策最低支出需求_财力性转移支付2010年预算参考数" xfId="746"/>
    <cellStyle name="好_行政(燃修费)_县市旗测算-新科目（含人口规模效应）" xfId="747"/>
    <cellStyle name="好_行政(燃修费)_县市旗测算-新科目（含人口规模效应）_财力性转移支付2010年预算参考数" xfId="748"/>
    <cellStyle name="好_行政（人员）" xfId="749"/>
    <cellStyle name="好_行政（人员）_不含人员经费系数" xfId="750"/>
    <cellStyle name="好_行政（人员）_不含人员经费系数_财力性转移支付2010年预算参考数" xfId="751"/>
    <cellStyle name="好_行政（人员）_财力性转移支付2010年预算参考数" xfId="752"/>
    <cellStyle name="好_行政（人员）_民生政策最低支出需求" xfId="753"/>
    <cellStyle name="好_行政（人员）_民生政策最低支出需求_财力性转移支付2010年预算参考数" xfId="754"/>
    <cellStyle name="好_行政（人员）_县市旗测算-新科目（含人口规模效应）" xfId="755"/>
    <cellStyle name="好_行政（人员）_县市旗测算-新科目（含人口规模效应）_财力性转移支付2010年预算参考数" xfId="756"/>
    <cellStyle name="好_行政公检法测算" xfId="757"/>
    <cellStyle name="好_行政公检法测算_不含人员经费系数" xfId="758"/>
    <cellStyle name="好_行政公检法测算_不含人员经费系数_财力性转移支付2010年预算参考数" xfId="759"/>
    <cellStyle name="好_行政公检法测算_财力性转移支付2010年预算参考数" xfId="760"/>
    <cellStyle name="好_行政公检法测算_民生政策最低支出需求" xfId="761"/>
    <cellStyle name="好_行政公检法测算_民生政策最低支出需求_财力性转移支付2010年预算参考数" xfId="762"/>
    <cellStyle name="好_行政公检法测算_县市旗测算-新科目（含人口规模效应）" xfId="763"/>
    <cellStyle name="好_行政公检法测算_县市旗测算-新科目（含人口规模效应）_财力性转移支付2010年预算参考数" xfId="764"/>
    <cellStyle name="好_一般预算支出口径剔除表" xfId="765"/>
    <cellStyle name="好_一般预算支出口径剔除表_财力性转移支付2010年预算参考数" xfId="766"/>
    <cellStyle name="好_云南 缺口县区测算(地方填报)" xfId="767"/>
    <cellStyle name="好_云南 缺口县区测算(地方填报)_财力性转移支付2010年预算参考数" xfId="768"/>
    <cellStyle name="好_云南省2008年转移支付测算——州市本级考核部分及政策性测算" xfId="769"/>
    <cellStyle name="好_云南省2008年转移支付测算——州市本级考核部分及政策性测算_财力性转移支付2010年预算参考数" xfId="770"/>
    <cellStyle name="好_重点民生支出需求测算表社保（农村低保）081112" xfId="771"/>
    <cellStyle name="好_自行调整差异系数顺序" xfId="772"/>
    <cellStyle name="好_自行调整差异系数顺序_财力性转移支付2010年预算参考数" xfId="773"/>
    <cellStyle name="好_总人口" xfId="774"/>
    <cellStyle name="好_总人口_财力性转移支付2010年预算参考数" xfId="775"/>
    <cellStyle name="后继超级链接" xfId="776"/>
    <cellStyle name="后继超链接" xfId="777"/>
    <cellStyle name="汇总" xfId="778"/>
    <cellStyle name="汇总 2" xfId="779"/>
    <cellStyle name="Currency" xfId="780"/>
    <cellStyle name="货币 2" xfId="781"/>
    <cellStyle name="Currency [0]" xfId="782"/>
    <cellStyle name="计算" xfId="783"/>
    <cellStyle name="计算 2" xfId="784"/>
    <cellStyle name="检查单元格" xfId="785"/>
    <cellStyle name="检查单元格 2" xfId="786"/>
    <cellStyle name="解释性文本" xfId="787"/>
    <cellStyle name="解释性文本 2" xfId="788"/>
    <cellStyle name="警告文本" xfId="789"/>
    <cellStyle name="警告文本 2" xfId="790"/>
    <cellStyle name="链接单元格" xfId="791"/>
    <cellStyle name="链接单元格 2" xfId="792"/>
    <cellStyle name="콤마 [0]_BOILER-CO1" xfId="793"/>
    <cellStyle name="콤마_BOILER-CO1" xfId="794"/>
    <cellStyle name="통화 [0]_BOILER-CO1" xfId="795"/>
    <cellStyle name="통화_BOILER-CO1" xfId="796"/>
    <cellStyle name="표준_0N-HANDLING " xfId="797"/>
    <cellStyle name="霓付 [0]_ +Foil &amp; -FOIL &amp; PAPER" xfId="798"/>
    <cellStyle name="霓付_ +Foil &amp; -FOIL &amp; PAPER" xfId="799"/>
    <cellStyle name="烹拳 [0]_ +Foil &amp; -FOIL &amp; PAPER" xfId="800"/>
    <cellStyle name="烹拳_ +Foil &amp; -FOIL &amp; PAPER" xfId="801"/>
    <cellStyle name="普通_ 白土" xfId="802"/>
    <cellStyle name="千分位[0]_ 白土" xfId="803"/>
    <cellStyle name="千分位_ 白土" xfId="804"/>
    <cellStyle name="千位[0]_(人代会用)" xfId="805"/>
    <cellStyle name="千位_(人代会用)" xfId="806"/>
    <cellStyle name="Comma" xfId="807"/>
    <cellStyle name="千位分隔 2" xfId="808"/>
    <cellStyle name="千位分隔 3" xfId="809"/>
    <cellStyle name="千位分隔 4" xfId="810"/>
    <cellStyle name="Comma [0]" xfId="811"/>
    <cellStyle name="千位分隔[0] 2" xfId="812"/>
    <cellStyle name="千位分隔[0] 3" xfId="813"/>
    <cellStyle name="千位分隔[0] 4" xfId="814"/>
    <cellStyle name="千位分季_新建 Microsoft Excel 工作表" xfId="815"/>
    <cellStyle name="钎霖_4岿角利" xfId="816"/>
    <cellStyle name="强调 1" xfId="817"/>
    <cellStyle name="强调 2" xfId="818"/>
    <cellStyle name="强调 3" xfId="819"/>
    <cellStyle name="强调文字颜色 1" xfId="820"/>
    <cellStyle name="强调文字颜色 1 2" xfId="821"/>
    <cellStyle name="强调文字颜色 2" xfId="822"/>
    <cellStyle name="强调文字颜色 2 2" xfId="823"/>
    <cellStyle name="强调文字颜色 3" xfId="824"/>
    <cellStyle name="强调文字颜色 3 2" xfId="825"/>
    <cellStyle name="强调文字颜色 4" xfId="826"/>
    <cellStyle name="强调文字颜色 4 2" xfId="827"/>
    <cellStyle name="强调文字颜色 5" xfId="828"/>
    <cellStyle name="强调文字颜色 5 2" xfId="829"/>
    <cellStyle name="强调文字颜色 6" xfId="830"/>
    <cellStyle name="强调文字颜色 6 2" xfId="831"/>
    <cellStyle name="适中" xfId="832"/>
    <cellStyle name="适中 2" xfId="833"/>
    <cellStyle name="输出" xfId="834"/>
    <cellStyle name="输出 2" xfId="835"/>
    <cellStyle name="输入" xfId="836"/>
    <cellStyle name="输入 2" xfId="837"/>
    <cellStyle name="数字" xfId="838"/>
    <cellStyle name="未定义" xfId="839"/>
    <cellStyle name="小数" xfId="840"/>
    <cellStyle name="样式 1" xfId="841"/>
    <cellStyle name="Followed Hyperlink" xfId="842"/>
    <cellStyle name="注释" xfId="843"/>
    <cellStyle name="注释 2" xfId="8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28775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F8"/>
  <sheetViews>
    <sheetView zoomScale="130" zoomScaleNormal="130" zoomScalePageLayoutView="0" workbookViewId="0" topLeftCell="A1">
      <selection activeCell="F7" sqref="F7"/>
    </sheetView>
  </sheetViews>
  <sheetFormatPr defaultColWidth="12" defaultRowHeight="11.25"/>
  <cols>
    <col min="1" max="1" width="21.83203125" style="25" customWidth="1"/>
    <col min="2" max="5" width="18" style="25" customWidth="1"/>
    <col min="6" max="6" width="28.5" style="25" customWidth="1"/>
    <col min="7" max="16384" width="12" style="25" customWidth="1"/>
  </cols>
  <sheetData>
    <row r="1" spans="1:6" ht="44.25" customHeight="1">
      <c r="A1" s="23"/>
      <c r="B1" s="24"/>
      <c r="C1" s="24"/>
      <c r="D1" s="24"/>
      <c r="E1" s="24"/>
      <c r="F1" s="24"/>
    </row>
    <row r="2" spans="1:6" ht="42" customHeight="1">
      <c r="A2" s="143" t="s">
        <v>181</v>
      </c>
      <c r="B2" s="143"/>
      <c r="C2" s="143"/>
      <c r="D2" s="143"/>
      <c r="E2" s="143"/>
      <c r="F2" s="143"/>
    </row>
    <row r="3" spans="1:6" ht="24" customHeight="1">
      <c r="A3" s="26"/>
      <c r="B3" s="26"/>
      <c r="C3" s="26"/>
      <c r="D3" s="26"/>
      <c r="E3" s="26"/>
      <c r="F3" s="26"/>
    </row>
    <row r="4" spans="1:6" ht="24" customHeight="1">
      <c r="A4" s="27"/>
      <c r="B4" s="27"/>
      <c r="C4" s="27"/>
      <c r="D4" s="27"/>
      <c r="E4" s="27"/>
      <c r="F4" s="28" t="s">
        <v>49</v>
      </c>
    </row>
    <row r="5" spans="1:6" ht="64.5" customHeight="1">
      <c r="A5" s="144" t="s">
        <v>50</v>
      </c>
      <c r="B5" s="146" t="s">
        <v>51</v>
      </c>
      <c r="C5" s="150" t="s">
        <v>52</v>
      </c>
      <c r="D5" s="150"/>
      <c r="E5" s="150"/>
      <c r="F5" s="148" t="s">
        <v>53</v>
      </c>
    </row>
    <row r="6" spans="1:6" ht="64.5" customHeight="1">
      <c r="A6" s="145"/>
      <c r="B6" s="147"/>
      <c r="C6" s="30" t="s">
        <v>54</v>
      </c>
      <c r="D6" s="29" t="s">
        <v>55</v>
      </c>
      <c r="E6" s="29" t="s">
        <v>56</v>
      </c>
      <c r="F6" s="149"/>
    </row>
    <row r="7" spans="1:6" ht="64.5" customHeight="1">
      <c r="A7" s="31">
        <f>B7+C7+F7</f>
        <v>4.57</v>
      </c>
      <c r="B7" s="32">
        <v>0</v>
      </c>
      <c r="C7" s="32">
        <f>D7+E7</f>
        <v>2.51</v>
      </c>
      <c r="D7" s="32">
        <v>2.51</v>
      </c>
      <c r="E7" s="32">
        <v>0</v>
      </c>
      <c r="F7" s="33">
        <v>2.06</v>
      </c>
    </row>
    <row r="8" spans="1:6" ht="51" customHeight="1">
      <c r="A8" s="34" t="s">
        <v>57</v>
      </c>
      <c r="B8" s="27"/>
      <c r="C8" s="27"/>
      <c r="D8" s="27"/>
      <c r="E8" s="27"/>
      <c r="F8" s="27"/>
    </row>
  </sheetData>
  <sheetProtection/>
  <mergeCells count="5">
    <mergeCell ref="A2:F2"/>
    <mergeCell ref="A5:A6"/>
    <mergeCell ref="B5:B6"/>
    <mergeCell ref="F5:F6"/>
    <mergeCell ref="C5:E5"/>
  </mergeCells>
  <printOptions horizontalCentered="1"/>
  <pageMargins left="0.53" right="0.53" top="0.984251968503937" bottom="0.984251968503937" header="0.5118110236220472" footer="0.5118110236220472"/>
  <pageSetup firstPageNumber="1" useFirstPageNumber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showGridLines="0" view="pageBreakPreview" zoomScale="55" zoomScaleNormal="50" zoomScaleSheetLayoutView="55" zoomScalePageLayoutView="0" workbookViewId="0" topLeftCell="A1">
      <selection activeCell="A9" sqref="A9:K17"/>
    </sheetView>
  </sheetViews>
  <sheetFormatPr defaultColWidth="12" defaultRowHeight="11.25"/>
  <cols>
    <col min="1" max="5" width="12" style="51" customWidth="1"/>
    <col min="6" max="6" width="35.16015625" style="51" bestFit="1" customWidth="1"/>
    <col min="7" max="16384" width="12" style="51" customWidth="1"/>
  </cols>
  <sheetData>
    <row r="1" spans="10:11" ht="14.25">
      <c r="J1" s="125"/>
      <c r="K1" s="125"/>
    </row>
    <row r="2" spans="1:11" ht="71.25" customHeight="1">
      <c r="A2" s="126"/>
      <c r="B2" s="126"/>
      <c r="C2" s="126"/>
      <c r="D2" s="53"/>
      <c r="E2" s="53"/>
      <c r="J2" s="127"/>
      <c r="K2" s="127"/>
    </row>
    <row r="3" spans="1:11" ht="71.25" customHeight="1">
      <c r="A3" s="52"/>
      <c r="B3" s="52"/>
      <c r="C3" s="52"/>
      <c r="D3" s="53"/>
      <c r="E3" s="53"/>
      <c r="J3" s="54"/>
      <c r="K3" s="54"/>
    </row>
    <row r="4" spans="1:11" ht="157.5" customHeight="1">
      <c r="A4" s="128" t="s">
        <v>69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6" spans="5:7" ht="14.25" customHeight="1">
      <c r="E6" s="129"/>
      <c r="F6" s="129"/>
      <c r="G6" s="129"/>
    </row>
    <row r="7" spans="5:7" ht="14.25" customHeight="1">
      <c r="E7" s="129"/>
      <c r="F7" s="129"/>
      <c r="G7" s="129"/>
    </row>
    <row r="8" spans="5:7" ht="14.25" customHeight="1">
      <c r="E8" s="129"/>
      <c r="F8" s="129"/>
      <c r="G8" s="129"/>
    </row>
    <row r="9" spans="1:11" ht="6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</row>
    <row r="10" spans="1:11" ht="14.25" hidden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</row>
    <row r="11" spans="1:11" ht="14.25" hidden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</row>
    <row r="12" spans="1:11" ht="14.25" hidden="1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</row>
    <row r="13" spans="1:11" ht="14.25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</row>
    <row r="14" spans="1:11" ht="14.25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</row>
    <row r="15" spans="1:11" ht="14.25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</row>
    <row r="16" spans="1:11" ht="14.25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</row>
    <row r="17" spans="1:11" ht="14.25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</row>
    <row r="22" ht="101.25" customHeight="1"/>
    <row r="23" ht="11.25" customHeight="1"/>
    <row r="26" ht="27">
      <c r="F26" s="55"/>
    </row>
    <row r="28" spans="1:11" ht="47.2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</row>
    <row r="29" spans="1:11" ht="35.25">
      <c r="A29" s="56"/>
      <c r="B29" s="56"/>
      <c r="C29" s="56"/>
      <c r="D29" s="56"/>
      <c r="E29" s="56"/>
      <c r="F29" s="57"/>
      <c r="G29" s="56"/>
      <c r="H29" s="56"/>
      <c r="I29" s="56"/>
      <c r="J29" s="56"/>
      <c r="K29" s="56"/>
    </row>
    <row r="30" spans="1:11" ht="35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1:11" ht="35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1:11" ht="35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1" ht="15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ht="14.25">
      <c r="A34" s="123"/>
      <c r="B34" s="124"/>
      <c r="C34" s="124"/>
      <c r="D34" s="124"/>
      <c r="E34" s="124"/>
      <c r="F34" s="124"/>
      <c r="G34" s="124"/>
      <c r="H34" s="124"/>
      <c r="I34" s="124"/>
      <c r="J34" s="124"/>
      <c r="K34" s="124"/>
    </row>
    <row r="35" spans="1:11" ht="35.25" customHeight="1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</row>
    <row r="36" spans="6:11" ht="3.75" customHeight="1">
      <c r="F36" s="59"/>
      <c r="G36" s="59"/>
      <c r="H36" s="59"/>
      <c r="I36" s="59"/>
      <c r="J36" s="59"/>
      <c r="K36" s="59"/>
    </row>
    <row r="37" spans="6:11" ht="14.25" customHeight="1" hidden="1">
      <c r="F37" s="59"/>
      <c r="G37" s="59"/>
      <c r="H37" s="59"/>
      <c r="I37" s="59"/>
      <c r="J37" s="59"/>
      <c r="K37" s="59"/>
    </row>
    <row r="38" spans="6:11" ht="14.25" customHeight="1" hidden="1">
      <c r="F38" s="59"/>
      <c r="G38" s="59"/>
      <c r="H38" s="59"/>
      <c r="I38" s="59"/>
      <c r="J38" s="59"/>
      <c r="K38" s="59"/>
    </row>
    <row r="39" spans="6:11" ht="23.25" customHeight="1">
      <c r="F39" s="59"/>
      <c r="G39" s="59"/>
      <c r="H39" s="59"/>
      <c r="I39" s="59"/>
      <c r="J39" s="59"/>
      <c r="K39" s="59"/>
    </row>
  </sheetData>
  <sheetProtection/>
  <mergeCells count="7">
    <mergeCell ref="A34:K35"/>
    <mergeCell ref="J1:K1"/>
    <mergeCell ref="A2:C2"/>
    <mergeCell ref="J2:K2"/>
    <mergeCell ref="A4:K4"/>
    <mergeCell ref="E6:G8"/>
    <mergeCell ref="A9:K17"/>
  </mergeCells>
  <printOptions horizontalCentered="1" verticalCentered="1"/>
  <pageMargins left="0.5905511811023623" right="0.5905511811023623" top="0.7874015748031497" bottom="0.7874015748031497" header="0.5905511811023623" footer="0.2362204724409449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36"/>
  <sheetViews>
    <sheetView zoomScale="85" zoomScaleNormal="85" workbookViewId="0" topLeftCell="A13">
      <selection activeCell="D11" sqref="D11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23"/>
    </row>
    <row r="2" spans="1:250" ht="42" customHeight="1">
      <c r="A2" s="5" t="s">
        <v>180</v>
      </c>
      <c r="B2" s="5"/>
      <c r="C2" s="5"/>
      <c r="D2" s="7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</row>
    <row r="3" spans="1:250" ht="24" customHeight="1">
      <c r="A3" s="7"/>
      <c r="B3" s="7"/>
      <c r="C3" s="7"/>
      <c r="D3" s="7" t="s">
        <v>18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36.75" customHeight="1">
      <c r="A4" s="131" t="s">
        <v>13</v>
      </c>
      <c r="B4" s="131"/>
      <c r="C4" s="131" t="s">
        <v>39</v>
      </c>
      <c r="D4" s="131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</row>
    <row r="5" spans="1:250" ht="36.75" customHeight="1">
      <c r="A5" s="11" t="s">
        <v>2</v>
      </c>
      <c r="B5" s="72" t="s">
        <v>16</v>
      </c>
      <c r="C5" s="11" t="s">
        <v>2</v>
      </c>
      <c r="D5" s="72" t="s">
        <v>16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</row>
    <row r="6" spans="1:250" ht="30" customHeight="1">
      <c r="A6" s="16" t="s">
        <v>70</v>
      </c>
      <c r="B6" s="64">
        <v>238557.74</v>
      </c>
      <c r="C6" s="17" t="s">
        <v>5</v>
      </c>
      <c r="D6" s="7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</row>
    <row r="7" spans="1:250" ht="30" customHeight="1">
      <c r="A7" s="16" t="s">
        <v>71</v>
      </c>
      <c r="B7" s="20"/>
      <c r="C7" s="17" t="s">
        <v>14</v>
      </c>
      <c r="D7" s="20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</row>
    <row r="8" spans="1:250" ht="30" customHeight="1">
      <c r="A8" s="16"/>
      <c r="B8" s="20"/>
      <c r="C8" s="17" t="s">
        <v>15</v>
      </c>
      <c r="D8" s="64">
        <v>222774.54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</row>
    <row r="9" spans="1:250" ht="30" customHeight="1">
      <c r="A9" s="16"/>
      <c r="B9" s="20"/>
      <c r="C9" s="17" t="s">
        <v>11</v>
      </c>
      <c r="D9" s="64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</row>
    <row r="10" spans="1:250" ht="30" customHeight="1">
      <c r="A10" s="16"/>
      <c r="B10" s="20"/>
      <c r="C10" s="17" t="s">
        <v>4</v>
      </c>
      <c r="D10" s="64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</row>
    <row r="11" spans="1:250" ht="30" customHeight="1">
      <c r="A11" s="16"/>
      <c r="B11" s="20"/>
      <c r="C11" s="18" t="s">
        <v>35</v>
      </c>
      <c r="D11" s="64">
        <v>11521.2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</row>
    <row r="12" spans="1:250" ht="30" customHeight="1">
      <c r="A12" s="16"/>
      <c r="B12" s="20"/>
      <c r="C12" s="17" t="s">
        <v>72</v>
      </c>
      <c r="D12" s="64">
        <v>4262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</row>
    <row r="13" spans="1:250" ht="30" customHeight="1">
      <c r="A13" s="19"/>
      <c r="B13" s="76"/>
      <c r="C13" s="17" t="s">
        <v>21</v>
      </c>
      <c r="D13" s="20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</row>
    <row r="14" spans="1:250" ht="30" customHeight="1">
      <c r="A14" s="16"/>
      <c r="B14" s="76"/>
      <c r="C14" s="17" t="s">
        <v>19</v>
      </c>
      <c r="D14" s="75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</row>
    <row r="15" spans="1:250" ht="30" customHeight="1">
      <c r="A15" s="19"/>
      <c r="B15" s="76"/>
      <c r="C15" s="17" t="s">
        <v>31</v>
      </c>
      <c r="D15" s="77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</row>
    <row r="16" spans="1:250" ht="30" customHeight="1">
      <c r="A16" s="16"/>
      <c r="B16" s="76"/>
      <c r="C16" s="17" t="s">
        <v>34</v>
      </c>
      <c r="D16" s="77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</row>
    <row r="17" spans="1:250" ht="30" customHeight="1">
      <c r="A17" s="16"/>
      <c r="B17" s="76"/>
      <c r="C17" s="17" t="s">
        <v>29</v>
      </c>
      <c r="D17" s="77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</row>
    <row r="18" spans="1:250" ht="30" customHeight="1">
      <c r="A18" s="16"/>
      <c r="B18" s="20"/>
      <c r="C18" s="17" t="s">
        <v>27</v>
      </c>
      <c r="D18" s="20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</row>
    <row r="19" spans="1:250" ht="30" customHeight="1">
      <c r="A19" s="16"/>
      <c r="B19" s="20"/>
      <c r="C19" s="17" t="s">
        <v>8</v>
      </c>
      <c r="D19" s="20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</row>
    <row r="20" spans="1:250" ht="30" customHeight="1">
      <c r="A20" s="16"/>
      <c r="B20" s="20"/>
      <c r="C20" s="17" t="s">
        <v>73</v>
      </c>
      <c r="D20" s="7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</row>
    <row r="21" spans="1:250" ht="30" customHeight="1">
      <c r="A21" s="16"/>
      <c r="B21" s="20"/>
      <c r="C21" s="17" t="s">
        <v>74</v>
      </c>
      <c r="D21" s="78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</row>
    <row r="22" spans="1:250" ht="30" customHeight="1">
      <c r="A22" s="16"/>
      <c r="B22" s="20"/>
      <c r="C22" s="22" t="s">
        <v>75</v>
      </c>
      <c r="D22" s="20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</row>
    <row r="23" spans="1:250" ht="30" customHeight="1">
      <c r="A23" s="16"/>
      <c r="B23" s="20"/>
      <c r="C23" s="22" t="s">
        <v>76</v>
      </c>
      <c r="D23" s="7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</row>
    <row r="24" spans="1:250" ht="30.75" customHeight="1">
      <c r="A24" s="16"/>
      <c r="B24" s="20"/>
      <c r="C24" s="22" t="s">
        <v>77</v>
      </c>
      <c r="D24" s="7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</row>
    <row r="25" spans="1:250" ht="30" customHeight="1">
      <c r="A25" s="15" t="s">
        <v>25</v>
      </c>
      <c r="B25" s="74">
        <v>238557.74</v>
      </c>
      <c r="C25" s="15" t="s">
        <v>37</v>
      </c>
      <c r="D25" s="74">
        <f>D8+D11+D12</f>
        <v>238557.74000000002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</row>
    <row r="26" spans="1:250" ht="30" customHeight="1">
      <c r="A26" s="16" t="s">
        <v>78</v>
      </c>
      <c r="B26" s="20"/>
      <c r="C26" s="17" t="s">
        <v>79</v>
      </c>
      <c r="D26" s="20"/>
      <c r="E26" s="80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</row>
    <row r="27" spans="1:250" ht="30" customHeight="1">
      <c r="A27" s="82" t="s">
        <v>80</v>
      </c>
      <c r="B27" s="20"/>
      <c r="C27" s="20"/>
      <c r="D27" s="20"/>
      <c r="E27" s="80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  <c r="IP27" s="81"/>
    </row>
    <row r="28" spans="1:250" ht="30" customHeight="1">
      <c r="A28" s="82" t="s">
        <v>81</v>
      </c>
      <c r="B28" s="20"/>
      <c r="C28" s="20"/>
      <c r="D28" s="2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</row>
    <row r="29" spans="1:250" ht="30" customHeight="1">
      <c r="A29" s="16"/>
      <c r="B29" s="20"/>
      <c r="C29" s="20"/>
      <c r="D29" s="2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  <c r="IP29" s="80"/>
    </row>
    <row r="30" spans="1:250" ht="30" customHeight="1">
      <c r="A30" s="15" t="s">
        <v>23</v>
      </c>
      <c r="B30" s="74">
        <f>B25</f>
        <v>238557.74</v>
      </c>
      <c r="C30" s="83" t="s">
        <v>26</v>
      </c>
      <c r="D30" s="74">
        <f>D25</f>
        <v>238557.74000000002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</row>
    <row r="31" spans="1:250" ht="27" customHeight="1">
      <c r="A31" s="84"/>
      <c r="B31" s="85"/>
      <c r="C31" s="86"/>
      <c r="D31" s="87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</row>
    <row r="32" spans="1:250" ht="27.75" customHeight="1">
      <c r="A32" s="1"/>
      <c r="B32" s="88"/>
      <c r="C32" s="1"/>
      <c r="D32" s="88"/>
      <c r="E32" s="1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</row>
    <row r="33" spans="1:250" ht="27.75" customHeight="1">
      <c r="A33" s="3"/>
      <c r="B33" s="4"/>
      <c r="C33" s="4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ht="27.75" customHeight="1">
      <c r="A34" s="4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ht="27.75" customHeight="1">
      <c r="A35" s="4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27.75" customHeight="1">
      <c r="A36" s="4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</sheetData>
  <mergeCells count="2">
    <mergeCell ref="A4:B4"/>
    <mergeCell ref="C4:D4"/>
  </mergeCells>
  <printOptions/>
  <pageMargins left="0.81" right="0.24" top="0.82" bottom="0.43" header="0.84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IP32"/>
  <sheetViews>
    <sheetView showGridLines="0" showZeros="0" zoomScale="85" zoomScaleNormal="85" zoomScalePageLayoutView="0" workbookViewId="0" topLeftCell="A16">
      <selection activeCell="B30" sqref="B30"/>
    </sheetView>
  </sheetViews>
  <sheetFormatPr defaultColWidth="9.16015625" defaultRowHeight="11.25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</cols>
  <sheetData>
    <row r="1" spans="1:4" ht="24" customHeight="1">
      <c r="A1" s="23"/>
      <c r="B1" s="60"/>
      <c r="D1" s="60"/>
    </row>
    <row r="2" spans="1:250" ht="42" customHeight="1">
      <c r="A2" s="5" t="s">
        <v>143</v>
      </c>
      <c r="B2" s="61"/>
      <c r="C2" s="5"/>
      <c r="D2" s="66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</row>
    <row r="3" spans="1:250" ht="24" customHeight="1">
      <c r="A3" s="7"/>
      <c r="B3" s="62"/>
      <c r="C3" s="7"/>
      <c r="D3" s="62" t="s">
        <v>18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</row>
    <row r="4" spans="1:250" ht="36.75" customHeight="1">
      <c r="A4" s="131" t="s">
        <v>136</v>
      </c>
      <c r="B4" s="131"/>
      <c r="C4" s="131" t="s">
        <v>137</v>
      </c>
      <c r="D4" s="131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</row>
    <row r="5" spans="1:250" ht="36.75" customHeight="1">
      <c r="A5" s="11" t="s">
        <v>138</v>
      </c>
      <c r="B5" s="63" t="s">
        <v>16</v>
      </c>
      <c r="C5" s="11" t="s">
        <v>138</v>
      </c>
      <c r="D5" s="63" t="s">
        <v>16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</row>
    <row r="6" spans="1:4" s="104" customFormat="1" ht="30" customHeight="1">
      <c r="A6" s="102" t="s">
        <v>139</v>
      </c>
      <c r="B6" s="74">
        <v>238557.74</v>
      </c>
      <c r="C6" s="17" t="s">
        <v>5</v>
      </c>
      <c r="D6" s="112">
        <v>0</v>
      </c>
    </row>
    <row r="7" spans="1:4" s="104" customFormat="1" ht="30" customHeight="1">
      <c r="A7" s="105" t="s">
        <v>38</v>
      </c>
      <c r="B7" s="74">
        <v>0</v>
      </c>
      <c r="C7" s="17" t="s">
        <v>14</v>
      </c>
      <c r="D7" s="112">
        <v>0</v>
      </c>
    </row>
    <row r="8" spans="1:4" s="104" customFormat="1" ht="30" customHeight="1">
      <c r="A8" s="105" t="s">
        <v>24</v>
      </c>
      <c r="B8" s="74">
        <v>2891.9</v>
      </c>
      <c r="C8" s="17" t="s">
        <v>15</v>
      </c>
      <c r="D8" s="112">
        <v>225668.44</v>
      </c>
    </row>
    <row r="9" spans="1:4" s="104" customFormat="1" ht="30" customHeight="1">
      <c r="A9" s="106" t="s">
        <v>10</v>
      </c>
      <c r="B9" s="74">
        <v>0</v>
      </c>
      <c r="C9" s="17" t="s">
        <v>11</v>
      </c>
      <c r="D9" s="112">
        <v>0</v>
      </c>
    </row>
    <row r="10" spans="1:4" s="104" customFormat="1" ht="30" customHeight="1">
      <c r="A10" s="106" t="s">
        <v>17</v>
      </c>
      <c r="B10" s="74">
        <v>0</v>
      </c>
      <c r="C10" s="17" t="s">
        <v>4</v>
      </c>
      <c r="D10" s="112">
        <v>0</v>
      </c>
    </row>
    <row r="11" spans="1:4" s="104" customFormat="1" ht="30" customHeight="1">
      <c r="A11" s="106" t="s">
        <v>36</v>
      </c>
      <c r="B11" s="74"/>
      <c r="C11" s="107" t="s">
        <v>35</v>
      </c>
      <c r="D11" s="112">
        <v>11521.2</v>
      </c>
    </row>
    <row r="12" spans="1:4" s="104" customFormat="1" ht="30" customHeight="1">
      <c r="A12" s="106" t="s">
        <v>12</v>
      </c>
      <c r="B12" s="74">
        <v>2</v>
      </c>
      <c r="C12" s="17" t="s">
        <v>144</v>
      </c>
      <c r="D12" s="112">
        <v>4262</v>
      </c>
    </row>
    <row r="13" spans="1:4" s="104" customFormat="1" ht="30" customHeight="1">
      <c r="A13" s="102"/>
      <c r="B13" s="108"/>
      <c r="C13" s="17" t="s">
        <v>21</v>
      </c>
      <c r="D13" s="112">
        <v>0</v>
      </c>
    </row>
    <row r="14" spans="1:4" s="104" customFormat="1" ht="30" customHeight="1">
      <c r="A14" s="102"/>
      <c r="B14" s="108"/>
      <c r="C14" s="17" t="s">
        <v>19</v>
      </c>
      <c r="D14" s="100">
        <v>0</v>
      </c>
    </row>
    <row r="15" spans="1:4" s="104" customFormat="1" ht="30" customHeight="1">
      <c r="A15" s="102"/>
      <c r="B15" s="108"/>
      <c r="C15" s="17" t="s">
        <v>31</v>
      </c>
      <c r="D15" s="100">
        <v>0</v>
      </c>
    </row>
    <row r="16" spans="1:4" s="104" customFormat="1" ht="30" customHeight="1">
      <c r="A16" s="102"/>
      <c r="B16" s="109"/>
      <c r="C16" s="17" t="s">
        <v>34</v>
      </c>
      <c r="D16" s="100">
        <v>0</v>
      </c>
    </row>
    <row r="17" spans="1:4" s="110" customFormat="1" ht="30" customHeight="1">
      <c r="A17" s="102"/>
      <c r="B17" s="74"/>
      <c r="C17" s="17" t="s">
        <v>29</v>
      </c>
      <c r="D17" s="100">
        <v>0</v>
      </c>
    </row>
    <row r="18" spans="1:4" s="110" customFormat="1" ht="30" customHeight="1">
      <c r="A18" s="102"/>
      <c r="B18" s="74"/>
      <c r="C18" s="102" t="s">
        <v>27</v>
      </c>
      <c r="D18" s="100">
        <v>0</v>
      </c>
    </row>
    <row r="19" spans="1:4" s="110" customFormat="1" ht="30" customHeight="1">
      <c r="A19" s="102"/>
      <c r="B19" s="74"/>
      <c r="C19" s="102" t="s">
        <v>8</v>
      </c>
      <c r="D19" s="100">
        <v>0</v>
      </c>
    </row>
    <row r="20" spans="1:4" s="110" customFormat="1" ht="30" customHeight="1">
      <c r="A20" s="102"/>
      <c r="B20" s="74"/>
      <c r="C20" s="102" t="s">
        <v>145</v>
      </c>
      <c r="D20" s="100">
        <v>0</v>
      </c>
    </row>
    <row r="21" spans="1:4" s="110" customFormat="1" ht="30" customHeight="1">
      <c r="A21" s="15"/>
      <c r="B21" s="74"/>
      <c r="C21" s="102" t="s">
        <v>146</v>
      </c>
      <c r="D21" s="100">
        <v>0</v>
      </c>
    </row>
    <row r="22" spans="1:4" s="110" customFormat="1" ht="30" customHeight="1">
      <c r="A22" s="15"/>
      <c r="B22" s="74"/>
      <c r="C22" s="102" t="s">
        <v>147</v>
      </c>
      <c r="D22" s="100">
        <v>0</v>
      </c>
    </row>
    <row r="23" spans="1:5" s="110" customFormat="1" ht="30" customHeight="1">
      <c r="A23" s="15"/>
      <c r="B23" s="74"/>
      <c r="C23" s="102" t="s">
        <v>148</v>
      </c>
      <c r="D23" s="100">
        <v>0</v>
      </c>
      <c r="E23" s="111"/>
    </row>
    <row r="24" spans="1:5" s="110" customFormat="1" ht="30" customHeight="1">
      <c r="A24" s="15"/>
      <c r="B24" s="74"/>
      <c r="C24" s="102" t="s">
        <v>149</v>
      </c>
      <c r="D24" s="100">
        <v>0</v>
      </c>
      <c r="E24" s="111"/>
    </row>
    <row r="25" spans="1:5" s="114" customFormat="1" ht="30" customHeight="1">
      <c r="A25" s="15" t="s">
        <v>25</v>
      </c>
      <c r="B25" s="74">
        <f>B6+B8+B9+B10+B11+B12</f>
        <v>241451.63999999998</v>
      </c>
      <c r="C25" s="15" t="s">
        <v>140</v>
      </c>
      <c r="D25" s="74">
        <f>D6+D8+D9+D10+D11+D12</f>
        <v>241451.64</v>
      </c>
      <c r="E25" s="113"/>
    </row>
    <row r="26" spans="1:4" s="114" customFormat="1" ht="30" customHeight="1">
      <c r="A26" s="102" t="s">
        <v>9</v>
      </c>
      <c r="B26" s="103">
        <v>0</v>
      </c>
      <c r="C26" s="17" t="s">
        <v>150</v>
      </c>
      <c r="D26" s="112">
        <v>0</v>
      </c>
    </row>
    <row r="27" spans="1:4" s="110" customFormat="1" ht="30" customHeight="1">
      <c r="A27" s="106" t="s">
        <v>1</v>
      </c>
      <c r="B27" s="74">
        <f>B28+B29</f>
        <v>0</v>
      </c>
      <c r="C27" s="20"/>
      <c r="D27" s="112"/>
    </row>
    <row r="28" spans="1:4" s="110" customFormat="1" ht="30" customHeight="1">
      <c r="A28" s="106" t="s">
        <v>0</v>
      </c>
      <c r="B28" s="103">
        <v>0</v>
      </c>
      <c r="C28" s="20"/>
      <c r="D28" s="112"/>
    </row>
    <row r="29" spans="1:4" s="110" customFormat="1" ht="30" customHeight="1">
      <c r="A29" s="106" t="s">
        <v>32</v>
      </c>
      <c r="B29" s="103">
        <v>0</v>
      </c>
      <c r="C29" s="102"/>
      <c r="D29" s="112"/>
    </row>
    <row r="30" spans="1:4" s="110" customFormat="1" ht="30" customHeight="1">
      <c r="A30" s="15" t="s">
        <v>141</v>
      </c>
      <c r="B30" s="74">
        <f>B25+B26+B27</f>
        <v>241451.63999999998</v>
      </c>
      <c r="C30" s="15" t="s">
        <v>142</v>
      </c>
      <c r="D30" s="112">
        <f>B30</f>
        <v>241451.63999999998</v>
      </c>
    </row>
    <row r="31" spans="1:4" s="110" customFormat="1" ht="27.75" customHeight="1">
      <c r="A31" s="115"/>
      <c r="B31" s="115"/>
      <c r="C31" s="115"/>
      <c r="D31" s="115"/>
    </row>
    <row r="32" spans="1:4" s="110" customFormat="1" ht="27.75" customHeight="1">
      <c r="A32" s="116"/>
      <c r="B32" s="116"/>
      <c r="C32" s="116"/>
      <c r="D32" s="116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M13"/>
  <sheetViews>
    <sheetView showGridLines="0" showZeros="0" view="pageBreakPreview" zoomScaleNormal="75" zoomScaleSheetLayoutView="100" zoomScalePageLayoutView="0" workbookViewId="0" topLeftCell="A1">
      <selection activeCell="V18" sqref="V18"/>
    </sheetView>
  </sheetViews>
  <sheetFormatPr defaultColWidth="9.16015625" defaultRowHeight="27.75" customHeight="1"/>
  <cols>
    <col min="1" max="1" width="14.33203125" style="44" customWidth="1"/>
    <col min="2" max="4" width="9.5" style="44" customWidth="1"/>
    <col min="5" max="5" width="14.33203125" style="44" customWidth="1"/>
    <col min="6" max="6" width="10.66015625" style="44" customWidth="1"/>
    <col min="7" max="7" width="12.33203125" style="44" customWidth="1"/>
    <col min="8" max="9" width="10.66015625" style="1" customWidth="1"/>
    <col min="10" max="10" width="9.66015625" style="1" customWidth="1"/>
    <col min="11" max="11" width="9.5" style="1" customWidth="1"/>
    <col min="12" max="12" width="10.66015625" style="1" customWidth="1"/>
    <col min="13" max="247" width="9" style="1" customWidth="1"/>
    <col min="248" max="248" width="9.16015625" style="42" customWidth="1"/>
    <col min="249" max="16384" width="9.16015625" style="42" customWidth="1"/>
  </cols>
  <sheetData>
    <row r="1" spans="1:12" s="37" customFormat="1" ht="27" customHeight="1">
      <c r="A1" s="23"/>
      <c r="B1" s="36"/>
      <c r="C1" s="36"/>
      <c r="D1" s="36"/>
      <c r="E1" s="36"/>
      <c r="F1" s="36"/>
      <c r="G1" s="36"/>
      <c r="H1" s="36"/>
      <c r="J1" s="36"/>
      <c r="K1" s="36"/>
      <c r="L1" s="36"/>
    </row>
    <row r="2" spans="1:12" s="12" customFormat="1" ht="40.5" customHeight="1">
      <c r="A2" s="135" t="s">
        <v>179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s="12" customFormat="1" ht="12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s="7" customFormat="1" ht="21.75" customHeight="1">
      <c r="A4" s="38"/>
      <c r="B4" s="38"/>
      <c r="C4" s="38"/>
      <c r="D4" s="38"/>
      <c r="E4" s="38"/>
      <c r="F4" s="38"/>
      <c r="G4" s="38"/>
      <c r="H4" s="38"/>
      <c r="J4" s="38"/>
      <c r="K4" s="38"/>
      <c r="L4" s="38" t="s">
        <v>18</v>
      </c>
    </row>
    <row r="5" spans="1:12" s="35" customFormat="1" ht="29.25" customHeight="1">
      <c r="A5" s="132" t="s">
        <v>58</v>
      </c>
      <c r="B5" s="132" t="s">
        <v>59</v>
      </c>
      <c r="C5" s="132"/>
      <c r="D5" s="132"/>
      <c r="E5" s="132" t="s">
        <v>131</v>
      </c>
      <c r="F5" s="132"/>
      <c r="G5" s="132" t="s">
        <v>60</v>
      </c>
      <c r="H5" s="132" t="s">
        <v>61</v>
      </c>
      <c r="I5" s="132" t="s">
        <v>62</v>
      </c>
      <c r="J5" s="132" t="s">
        <v>132</v>
      </c>
      <c r="K5" s="132" t="s">
        <v>133</v>
      </c>
      <c r="L5" s="132" t="s">
        <v>63</v>
      </c>
    </row>
    <row r="6" spans="1:12" s="35" customFormat="1" ht="29.25" customHeight="1">
      <c r="A6" s="132"/>
      <c r="B6" s="132" t="s">
        <v>64</v>
      </c>
      <c r="C6" s="132" t="s">
        <v>65</v>
      </c>
      <c r="D6" s="133" t="s">
        <v>66</v>
      </c>
      <c r="E6" s="132" t="s">
        <v>134</v>
      </c>
      <c r="F6" s="134" t="s">
        <v>135</v>
      </c>
      <c r="G6" s="132"/>
      <c r="H6" s="132"/>
      <c r="I6" s="132"/>
      <c r="J6" s="132"/>
      <c r="K6" s="132"/>
      <c r="L6" s="132"/>
    </row>
    <row r="7" spans="1:12" s="35" customFormat="1" ht="39.75" customHeight="1">
      <c r="A7" s="132"/>
      <c r="B7" s="132"/>
      <c r="C7" s="132"/>
      <c r="D7" s="133"/>
      <c r="E7" s="132"/>
      <c r="F7" s="134"/>
      <c r="G7" s="132"/>
      <c r="H7" s="132"/>
      <c r="I7" s="132"/>
      <c r="J7" s="132"/>
      <c r="K7" s="132"/>
      <c r="L7" s="132"/>
    </row>
    <row r="8" spans="1:247" s="40" customFormat="1" ht="33.75" customHeight="1">
      <c r="A8" s="67">
        <f>B8+E8+G8+H8+I8+J8+K8+L8</f>
        <v>241451.63999999998</v>
      </c>
      <c r="B8" s="68">
        <v>0</v>
      </c>
      <c r="C8" s="68">
        <v>0</v>
      </c>
      <c r="D8" s="68">
        <v>0</v>
      </c>
      <c r="E8" s="68">
        <v>238557.74</v>
      </c>
      <c r="F8" s="68">
        <v>0</v>
      </c>
      <c r="G8" s="68">
        <v>2891.9</v>
      </c>
      <c r="H8" s="68">
        <v>0</v>
      </c>
      <c r="I8" s="68">
        <v>0</v>
      </c>
      <c r="J8" s="68"/>
      <c r="K8" s="68">
        <v>2</v>
      </c>
      <c r="L8" s="68">
        <v>0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</row>
    <row r="9" spans="1:247" s="39" customFormat="1" ht="33.75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</row>
    <row r="10" spans="1:15" s="40" customFormat="1" ht="33.75" customHeight="1">
      <c r="A10" s="10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39"/>
      <c r="N10" s="39"/>
      <c r="O10" s="39"/>
    </row>
    <row r="11" spans="1:16" s="40" customFormat="1" ht="33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O11" s="39"/>
      <c r="P11" s="39"/>
    </row>
    <row r="12" spans="1:16" s="40" customFormat="1" ht="33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P12" s="39"/>
    </row>
    <row r="13" spans="1:12" ht="3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</sheetData>
  <sheetProtection/>
  <mergeCells count="15">
    <mergeCell ref="A2:L2"/>
    <mergeCell ref="G5:G7"/>
    <mergeCell ref="C6:C7"/>
    <mergeCell ref="L5:L7"/>
    <mergeCell ref="K5:K7"/>
    <mergeCell ref="J5:J7"/>
    <mergeCell ref="H5:H7"/>
    <mergeCell ref="E6:E7"/>
    <mergeCell ref="B5:D5"/>
    <mergeCell ref="E5:F5"/>
    <mergeCell ref="I5:I7"/>
    <mergeCell ref="B6:B7"/>
    <mergeCell ref="D6:D7"/>
    <mergeCell ref="A5:A7"/>
    <mergeCell ref="F6:F7"/>
  </mergeCells>
  <printOptions horizontalCentered="1"/>
  <pageMargins left="0.8267716535433072" right="0.8267716535433072" top="0.96" bottom="0.5905511811023623" header="0.5118110236220472" footer="0.5118110236220472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N12"/>
  <sheetViews>
    <sheetView showGridLines="0" showZeros="0" tabSelected="1" view="pageBreakPreview" zoomScaleNormal="75" zoomScaleSheetLayoutView="100" zoomScalePageLayoutView="0" workbookViewId="0" topLeftCell="A1">
      <selection activeCell="B4" sqref="B4:B6"/>
    </sheetView>
  </sheetViews>
  <sheetFormatPr defaultColWidth="9.16015625" defaultRowHeight="27.75" customHeight="1"/>
  <cols>
    <col min="1" max="1" width="40.5" style="43" customWidth="1"/>
    <col min="2" max="2" width="13.66015625" style="49" customWidth="1"/>
    <col min="3" max="3" width="14.16015625" style="49" customWidth="1"/>
    <col min="4" max="4" width="14" style="49" customWidth="1"/>
    <col min="5" max="6" width="11.66015625" style="49" customWidth="1"/>
    <col min="7" max="7" width="14.33203125" style="49" customWidth="1"/>
    <col min="8" max="8" width="11.66015625" style="10" customWidth="1"/>
    <col min="9" max="248" width="10.66015625" style="10" customWidth="1"/>
    <col min="249" max="250" width="9.16015625" style="0" customWidth="1"/>
  </cols>
  <sheetData>
    <row r="1" spans="1:8" s="37" customFormat="1" ht="27" customHeight="1">
      <c r="A1" s="23"/>
      <c r="B1" s="45"/>
      <c r="C1" s="45">
        <v>1</v>
      </c>
      <c r="D1" s="45"/>
      <c r="E1" s="45"/>
      <c r="F1" s="45"/>
      <c r="H1" s="45"/>
    </row>
    <row r="2" spans="1:12" s="6" customFormat="1" ht="48.75" customHeight="1">
      <c r="A2" s="5" t="s">
        <v>124</v>
      </c>
      <c r="B2" s="5"/>
      <c r="C2" s="5"/>
      <c r="D2" s="5"/>
      <c r="E2" s="5"/>
      <c r="F2" s="5"/>
      <c r="G2" s="46"/>
      <c r="H2" s="5"/>
      <c r="I2" s="47"/>
      <c r="J2" s="5"/>
      <c r="K2" s="47"/>
      <c r="L2" s="47"/>
    </row>
    <row r="3" spans="1:8" s="7" customFormat="1" ht="21.75" customHeight="1">
      <c r="A3" s="48"/>
      <c r="B3" s="48"/>
      <c r="C3" s="48"/>
      <c r="D3" s="48"/>
      <c r="E3" s="48"/>
      <c r="F3" s="48"/>
      <c r="H3" s="48" t="s">
        <v>18</v>
      </c>
    </row>
    <row r="4" spans="1:8" s="39" customFormat="1" ht="29.25" customHeight="1">
      <c r="A4" s="131" t="s">
        <v>125</v>
      </c>
      <c r="B4" s="137" t="s">
        <v>58</v>
      </c>
      <c r="C4" s="137" t="s">
        <v>126</v>
      </c>
      <c r="D4" s="136" t="s">
        <v>22</v>
      </c>
      <c r="E4" s="136" t="s">
        <v>67</v>
      </c>
      <c r="F4" s="136" t="s">
        <v>123</v>
      </c>
      <c r="G4" s="136" t="s">
        <v>127</v>
      </c>
      <c r="H4" s="136" t="s">
        <v>68</v>
      </c>
    </row>
    <row r="5" spans="1:8" s="39" customFormat="1" ht="29.25" customHeight="1">
      <c r="A5" s="131"/>
      <c r="B5" s="137"/>
      <c r="C5" s="137"/>
      <c r="D5" s="136"/>
      <c r="E5" s="136"/>
      <c r="F5" s="136"/>
      <c r="G5" s="136"/>
      <c r="H5" s="136"/>
    </row>
    <row r="6" spans="1:8" s="39" customFormat="1" ht="29.25" customHeight="1">
      <c r="A6" s="131"/>
      <c r="B6" s="137"/>
      <c r="C6" s="137"/>
      <c r="D6" s="136"/>
      <c r="E6" s="136"/>
      <c r="F6" s="136"/>
      <c r="G6" s="136"/>
      <c r="H6" s="136"/>
    </row>
    <row r="7" spans="1:248" s="8" customFormat="1" ht="47.25" customHeight="1">
      <c r="A7" s="101" t="s">
        <v>128</v>
      </c>
      <c r="B7" s="70">
        <f>B8+B9+B10</f>
        <v>241451.64</v>
      </c>
      <c r="C7" s="70">
        <f>C8+C9+C10</f>
        <v>102433.64</v>
      </c>
      <c r="D7" s="70">
        <f>D8+D9+D10</f>
        <v>139016</v>
      </c>
      <c r="E7" s="70">
        <f>E8+E9+E10</f>
        <v>0</v>
      </c>
      <c r="F7" s="70">
        <v>0</v>
      </c>
      <c r="G7" s="71">
        <v>0</v>
      </c>
      <c r="H7" s="70">
        <v>2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</row>
    <row r="8" spans="1:9" s="9" customFormat="1" ht="47.25" customHeight="1">
      <c r="A8" s="41" t="s">
        <v>129</v>
      </c>
      <c r="B8" s="70">
        <f>C8+D8+E8+F8+G8+H8</f>
        <v>225668.44</v>
      </c>
      <c r="C8" s="70">
        <v>86650.44</v>
      </c>
      <c r="D8" s="70">
        <v>139016</v>
      </c>
      <c r="E8" s="70"/>
      <c r="F8" s="70">
        <v>0</v>
      </c>
      <c r="G8" s="71">
        <v>0</v>
      </c>
      <c r="H8" s="70">
        <v>2</v>
      </c>
      <c r="I8" s="8"/>
    </row>
    <row r="9" spans="1:8" ht="47.25" customHeight="1">
      <c r="A9" s="16" t="s">
        <v>130</v>
      </c>
      <c r="B9" s="70">
        <f>C9+D9+E9+F9+G9+H9</f>
        <v>11521.2</v>
      </c>
      <c r="C9" s="70">
        <v>11521.2</v>
      </c>
      <c r="D9" s="70">
        <v>0</v>
      </c>
      <c r="E9" s="70">
        <v>0</v>
      </c>
      <c r="F9" s="70">
        <v>0</v>
      </c>
      <c r="G9" s="71">
        <v>0</v>
      </c>
      <c r="H9" s="70">
        <v>0</v>
      </c>
    </row>
    <row r="10" spans="1:8" ht="47.25" customHeight="1">
      <c r="A10" s="121" t="s">
        <v>183</v>
      </c>
      <c r="B10" s="70">
        <f>C10+D10+E10+F10+G10+H10</f>
        <v>4262</v>
      </c>
      <c r="C10" s="70">
        <v>4262</v>
      </c>
      <c r="D10" s="70">
        <v>0</v>
      </c>
      <c r="E10" s="70">
        <v>0</v>
      </c>
      <c r="F10" s="70">
        <v>0</v>
      </c>
      <c r="G10" s="71">
        <v>0</v>
      </c>
      <c r="H10" s="70">
        <v>0</v>
      </c>
    </row>
    <row r="11" spans="1:8" ht="47.25" customHeight="1">
      <c r="A11" s="41"/>
      <c r="B11" s="70"/>
      <c r="C11" s="70"/>
      <c r="D11" s="70"/>
      <c r="E11" s="70"/>
      <c r="F11" s="70"/>
      <c r="G11" s="71"/>
      <c r="H11" s="70"/>
    </row>
    <row r="12" spans="1:8" ht="47.25" customHeight="1">
      <c r="A12" s="41"/>
      <c r="B12" s="70"/>
      <c r="C12" s="70"/>
      <c r="D12" s="70"/>
      <c r="E12" s="70"/>
      <c r="F12" s="70"/>
      <c r="G12" s="71"/>
      <c r="H12" s="70"/>
    </row>
  </sheetData>
  <sheetProtection/>
  <mergeCells count="8">
    <mergeCell ref="A4:A6"/>
    <mergeCell ref="D4:D6"/>
    <mergeCell ref="B4:B6"/>
    <mergeCell ref="H4:H6"/>
    <mergeCell ref="E4:E6"/>
    <mergeCell ref="G4:G6"/>
    <mergeCell ref="F4:F6"/>
    <mergeCell ref="C4:C6"/>
  </mergeCells>
  <printOptions horizontalCentered="1"/>
  <pageMargins left="0.51" right="0.44" top="1.1023622047244095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II36"/>
  <sheetViews>
    <sheetView showGridLines="0" showZeros="0" view="pageBreakPreview" zoomScaleNormal="130" zoomScaleSheetLayoutView="100" zoomScalePageLayoutView="0" workbookViewId="0" topLeftCell="A1">
      <selection activeCell="B18" sqref="B18"/>
    </sheetView>
  </sheetViews>
  <sheetFormatPr defaultColWidth="9.16015625" defaultRowHeight="27.75" customHeight="1"/>
  <cols>
    <col min="1" max="1" width="50" style="10" customWidth="1"/>
    <col min="2" max="4" width="19.33203125" style="10" customWidth="1"/>
    <col min="5" max="5" width="28.66015625" style="10" customWidth="1"/>
    <col min="6" max="243" width="7.66015625" style="10" customWidth="1"/>
  </cols>
  <sheetData>
    <row r="1" ht="27.75" customHeight="1">
      <c r="A1" s="69"/>
    </row>
    <row r="2" spans="1:5" s="6" customFormat="1" ht="34.5" customHeight="1">
      <c r="A2" s="5" t="s">
        <v>151</v>
      </c>
      <c r="B2" s="5"/>
      <c r="C2" s="5"/>
      <c r="D2" s="5"/>
      <c r="E2" s="5"/>
    </row>
    <row r="3" s="7" customFormat="1" ht="30.75" customHeight="1">
      <c r="E3" s="7" t="s">
        <v>18</v>
      </c>
    </row>
    <row r="4" spans="1:243" s="9" customFormat="1" ht="39.75" customHeight="1">
      <c r="A4" s="131" t="s">
        <v>85</v>
      </c>
      <c r="B4" s="21" t="s">
        <v>16</v>
      </c>
      <c r="C4" s="21"/>
      <c r="D4" s="21"/>
      <c r="E4" s="139" t="s">
        <v>86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9.75" customHeight="1">
      <c r="A5" s="138"/>
      <c r="B5" s="11" t="s">
        <v>64</v>
      </c>
      <c r="C5" s="11" t="s">
        <v>3</v>
      </c>
      <c r="D5" s="11" t="s">
        <v>22</v>
      </c>
      <c r="E5" s="13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33.75" customHeight="1">
      <c r="A6" s="101" t="s">
        <v>152</v>
      </c>
      <c r="B6" s="119">
        <f>C6+D6</f>
        <v>238557.74</v>
      </c>
      <c r="C6" s="119">
        <f>C7+C27+C31</f>
        <v>99541.73999999999</v>
      </c>
      <c r="D6" s="119">
        <f>D7+D27+D31</f>
        <v>139016</v>
      </c>
      <c r="E6" s="120">
        <v>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33.75" customHeight="1">
      <c r="A7" s="121" t="s">
        <v>153</v>
      </c>
      <c r="B7" s="119">
        <f>C7+D7</f>
        <v>222774.53999999998</v>
      </c>
      <c r="C7" s="119">
        <f>C8+C10+C15+C18+C21+C23+C25</f>
        <v>83758.54</v>
      </c>
      <c r="D7" s="119">
        <f>D8+D10+D15+D18+D21+D23+D25</f>
        <v>139016</v>
      </c>
      <c r="E7" s="120">
        <v>0</v>
      </c>
    </row>
    <row r="8" spans="1:5" ht="33.75" customHeight="1">
      <c r="A8" s="122" t="s">
        <v>154</v>
      </c>
      <c r="B8" s="119">
        <f>B9</f>
        <v>1437.54</v>
      </c>
      <c r="C8" s="119">
        <f>C9</f>
        <v>1437.54</v>
      </c>
      <c r="D8" s="117">
        <v>0</v>
      </c>
      <c r="E8" s="120">
        <v>0</v>
      </c>
    </row>
    <row r="9" spans="1:5" ht="33.75" customHeight="1">
      <c r="A9" s="118" t="s">
        <v>155</v>
      </c>
      <c r="B9" s="119">
        <f>C9</f>
        <v>1437.54</v>
      </c>
      <c r="C9" s="119">
        <v>1437.54</v>
      </c>
      <c r="D9" s="117">
        <v>0</v>
      </c>
      <c r="E9" s="120">
        <v>0</v>
      </c>
    </row>
    <row r="10" spans="1:5" ht="33.75" customHeight="1">
      <c r="A10" s="122" t="s">
        <v>156</v>
      </c>
      <c r="B10" s="119">
        <f>B11+B12+B13+B14</f>
        <v>73980.08</v>
      </c>
      <c r="C10" s="119">
        <f>C11+C12+C13+C14</f>
        <v>71794.48</v>
      </c>
      <c r="D10" s="119">
        <f>D11+D12+D13+D14</f>
        <v>2185.6</v>
      </c>
      <c r="E10" s="120">
        <v>0</v>
      </c>
    </row>
    <row r="11" spans="1:5" ht="33.75" customHeight="1">
      <c r="A11" s="122" t="s">
        <v>157</v>
      </c>
      <c r="B11" s="119">
        <f>C11+D11</f>
        <v>6805.27</v>
      </c>
      <c r="C11" s="117">
        <v>6612.27</v>
      </c>
      <c r="D11" s="117">
        <v>193</v>
      </c>
      <c r="E11" s="120">
        <v>0</v>
      </c>
    </row>
    <row r="12" spans="1:5" ht="33.75" customHeight="1">
      <c r="A12" s="122" t="s">
        <v>158</v>
      </c>
      <c r="B12" s="119">
        <f>C12+D12</f>
        <v>32723.76</v>
      </c>
      <c r="C12" s="117">
        <v>31481.16</v>
      </c>
      <c r="D12" s="117">
        <v>1242.6</v>
      </c>
      <c r="E12" s="120">
        <v>0</v>
      </c>
    </row>
    <row r="13" spans="1:5" ht="33.75" customHeight="1">
      <c r="A13" s="122" t="s">
        <v>159</v>
      </c>
      <c r="B13" s="119">
        <f>C13+D13</f>
        <v>26414.05</v>
      </c>
      <c r="C13" s="117">
        <v>25795.05</v>
      </c>
      <c r="D13" s="117">
        <v>619</v>
      </c>
      <c r="E13" s="120">
        <v>0</v>
      </c>
    </row>
    <row r="14" spans="1:5" ht="33.75" customHeight="1">
      <c r="A14" s="122" t="s">
        <v>160</v>
      </c>
      <c r="B14" s="119">
        <f>C14+D14</f>
        <v>8037</v>
      </c>
      <c r="C14" s="117">
        <v>7906</v>
      </c>
      <c r="D14" s="117">
        <v>131</v>
      </c>
      <c r="E14" s="120">
        <v>0</v>
      </c>
    </row>
    <row r="15" spans="1:5" ht="33.75" customHeight="1">
      <c r="A15" s="122" t="s">
        <v>161</v>
      </c>
      <c r="B15" s="119">
        <f>B16+B17</f>
        <v>5172.400000000001</v>
      </c>
      <c r="C15" s="119">
        <f>C16+C17</f>
        <v>4328</v>
      </c>
      <c r="D15" s="119">
        <f>D16+D17</f>
        <v>844.4</v>
      </c>
      <c r="E15" s="120">
        <v>0</v>
      </c>
    </row>
    <row r="16" spans="1:5" ht="33.75" customHeight="1">
      <c r="A16" s="122" t="s">
        <v>162</v>
      </c>
      <c r="B16" s="119">
        <f>C16+D16</f>
        <v>5154.1</v>
      </c>
      <c r="C16" s="117">
        <v>4328</v>
      </c>
      <c r="D16" s="117">
        <v>826.1</v>
      </c>
      <c r="E16" s="120">
        <v>0</v>
      </c>
    </row>
    <row r="17" spans="1:5" ht="33.75" customHeight="1">
      <c r="A17" s="122" t="s">
        <v>178</v>
      </c>
      <c r="B17" s="119">
        <f>C17+D17</f>
        <v>18.3</v>
      </c>
      <c r="C17" s="119"/>
      <c r="D17" s="119">
        <v>18.3</v>
      </c>
      <c r="E17" s="120"/>
    </row>
    <row r="18" spans="1:5" ht="33.75" customHeight="1">
      <c r="A18" s="122" t="s">
        <v>163</v>
      </c>
      <c r="B18" s="119">
        <f>B19+B20</f>
        <v>2482.5299999999997</v>
      </c>
      <c r="C18" s="119">
        <f>C19+C20</f>
        <v>2197.5299999999997</v>
      </c>
      <c r="D18" s="119">
        <f>D19+D20</f>
        <v>285</v>
      </c>
      <c r="E18" s="120">
        <v>0</v>
      </c>
    </row>
    <row r="19" spans="1:5" ht="33.75" customHeight="1">
      <c r="A19" s="122" t="s">
        <v>164</v>
      </c>
      <c r="B19" s="119">
        <f>C19+D19</f>
        <v>653.53</v>
      </c>
      <c r="C19" s="117">
        <v>653.53</v>
      </c>
      <c r="D19" s="117">
        <v>0</v>
      </c>
      <c r="E19" s="120">
        <v>0</v>
      </c>
    </row>
    <row r="20" spans="1:5" ht="33.75" customHeight="1">
      <c r="A20" s="122" t="s">
        <v>165</v>
      </c>
      <c r="B20" s="119">
        <f>C20+D20</f>
        <v>1829</v>
      </c>
      <c r="C20" s="117">
        <v>1544</v>
      </c>
      <c r="D20" s="117">
        <v>285</v>
      </c>
      <c r="E20" s="120">
        <v>0</v>
      </c>
    </row>
    <row r="21" spans="1:5" ht="33.75" customHeight="1">
      <c r="A21" s="122" t="s">
        <v>166</v>
      </c>
      <c r="B21" s="119">
        <v>465.57</v>
      </c>
      <c r="C21" s="119">
        <v>465.57</v>
      </c>
      <c r="D21" s="119">
        <v>0</v>
      </c>
      <c r="E21" s="120">
        <v>0</v>
      </c>
    </row>
    <row r="22" spans="1:5" ht="33.75" customHeight="1">
      <c r="A22" s="122" t="s">
        <v>167</v>
      </c>
      <c r="B22" s="119">
        <v>465.57</v>
      </c>
      <c r="C22" s="117">
        <v>465.57</v>
      </c>
      <c r="D22" s="117">
        <v>0</v>
      </c>
      <c r="E22" s="120">
        <v>0</v>
      </c>
    </row>
    <row r="23" spans="1:5" ht="33.75" customHeight="1">
      <c r="A23" s="122" t="s">
        <v>168</v>
      </c>
      <c r="B23" s="119">
        <f>B24</f>
        <v>2634.4</v>
      </c>
      <c r="C23" s="119">
        <f>C24</f>
        <v>2384.4</v>
      </c>
      <c r="D23" s="119">
        <f>D24</f>
        <v>250</v>
      </c>
      <c r="E23" s="120">
        <v>0</v>
      </c>
    </row>
    <row r="24" spans="1:5" ht="33.75" customHeight="1">
      <c r="A24" s="122" t="s">
        <v>169</v>
      </c>
      <c r="B24" s="119">
        <f>C24+D24</f>
        <v>2634.4</v>
      </c>
      <c r="C24" s="119">
        <v>2384.4</v>
      </c>
      <c r="D24" s="119">
        <v>250</v>
      </c>
      <c r="E24" s="120">
        <v>0</v>
      </c>
    </row>
    <row r="25" spans="1:5" ht="33.75" customHeight="1">
      <c r="A25" s="122" t="s">
        <v>170</v>
      </c>
      <c r="B25" s="119">
        <f>B26</f>
        <v>136602.02</v>
      </c>
      <c r="C25" s="119">
        <f>C26</f>
        <v>1151.02</v>
      </c>
      <c r="D25" s="119">
        <f>D26</f>
        <v>135451</v>
      </c>
      <c r="E25" s="120">
        <v>0</v>
      </c>
    </row>
    <row r="26" spans="1:5" ht="33.75" customHeight="1">
      <c r="A26" s="122" t="s">
        <v>171</v>
      </c>
      <c r="B26" s="119">
        <f>C26+D26</f>
        <v>136602.02</v>
      </c>
      <c r="C26" s="119">
        <v>1151.02</v>
      </c>
      <c r="D26" s="117">
        <v>135451</v>
      </c>
      <c r="E26" s="120">
        <v>0</v>
      </c>
    </row>
    <row r="27" spans="1:5" ht="33.75" customHeight="1">
      <c r="A27" s="122" t="s">
        <v>119</v>
      </c>
      <c r="B27" s="119">
        <f>B28</f>
        <v>11521.2</v>
      </c>
      <c r="C27" s="119">
        <f>C28</f>
        <v>11521.2</v>
      </c>
      <c r="D27" s="117">
        <v>0</v>
      </c>
      <c r="E27" s="120">
        <v>0</v>
      </c>
    </row>
    <row r="28" spans="1:5" ht="33.75" customHeight="1">
      <c r="A28" s="122" t="s">
        <v>120</v>
      </c>
      <c r="B28" s="119">
        <f>C28</f>
        <v>11521.2</v>
      </c>
      <c r="C28" s="119">
        <f>C29+C30</f>
        <v>11521.2</v>
      </c>
      <c r="D28" s="117">
        <v>0</v>
      </c>
      <c r="E28" s="120">
        <v>0</v>
      </c>
    </row>
    <row r="29" spans="1:5" ht="33.75" customHeight="1">
      <c r="A29" s="122" t="s">
        <v>121</v>
      </c>
      <c r="B29" s="119">
        <f>C29</f>
        <v>8265.2</v>
      </c>
      <c r="C29" s="119">
        <v>8265.2</v>
      </c>
      <c r="D29" s="117">
        <v>0</v>
      </c>
      <c r="E29" s="120">
        <v>0</v>
      </c>
    </row>
    <row r="30" spans="1:5" ht="33.75" customHeight="1">
      <c r="A30" s="122" t="s">
        <v>122</v>
      </c>
      <c r="B30" s="119">
        <f>C30</f>
        <v>3256</v>
      </c>
      <c r="C30" s="119">
        <v>3256</v>
      </c>
      <c r="D30" s="117">
        <v>0</v>
      </c>
      <c r="E30" s="120">
        <v>0</v>
      </c>
    </row>
    <row r="31" spans="1:5" ht="33.75" customHeight="1">
      <c r="A31" s="121" t="s">
        <v>173</v>
      </c>
      <c r="B31" s="119">
        <f>B32</f>
        <v>4262</v>
      </c>
      <c r="C31" s="119">
        <f>C32</f>
        <v>4262</v>
      </c>
      <c r="D31" s="117">
        <v>0</v>
      </c>
      <c r="E31" s="120">
        <v>0</v>
      </c>
    </row>
    <row r="32" spans="1:5" ht="33.75" customHeight="1">
      <c r="A32" s="16" t="s">
        <v>174</v>
      </c>
      <c r="B32" s="119">
        <f>C32</f>
        <v>4262</v>
      </c>
      <c r="C32" s="119">
        <f>C33+C34+C35</f>
        <v>4262</v>
      </c>
      <c r="D32" s="117">
        <v>0</v>
      </c>
      <c r="E32" s="120">
        <v>0</v>
      </c>
    </row>
    <row r="33" spans="1:5" ht="33.75" customHeight="1">
      <c r="A33" s="122" t="s">
        <v>175</v>
      </c>
      <c r="B33" s="119">
        <f>C33+D33</f>
        <v>79</v>
      </c>
      <c r="C33" s="119">
        <v>79</v>
      </c>
      <c r="D33" s="117">
        <v>0</v>
      </c>
      <c r="E33" s="120">
        <v>0</v>
      </c>
    </row>
    <row r="34" spans="1:5" ht="33.75" customHeight="1">
      <c r="A34" s="122" t="s">
        <v>176</v>
      </c>
      <c r="B34" s="119">
        <f>C34+D34</f>
        <v>2872.05</v>
      </c>
      <c r="C34" s="117">
        <v>2872.05</v>
      </c>
      <c r="D34" s="117">
        <v>0</v>
      </c>
      <c r="E34" s="120">
        <v>0</v>
      </c>
    </row>
    <row r="35" spans="1:5" ht="33.75" customHeight="1">
      <c r="A35" s="122" t="s">
        <v>177</v>
      </c>
      <c r="B35" s="119">
        <f>C35+D35</f>
        <v>1310.95</v>
      </c>
      <c r="C35" s="117">
        <v>1310.95</v>
      </c>
      <c r="D35" s="117">
        <v>0</v>
      </c>
      <c r="E35" s="120">
        <v>0</v>
      </c>
    </row>
    <row r="36" ht="27.75" customHeight="1">
      <c r="A36" s="84" t="s">
        <v>172</v>
      </c>
    </row>
  </sheetData>
  <sheetProtection/>
  <mergeCells count="2">
    <mergeCell ref="A4:A5"/>
    <mergeCell ref="E4:E5"/>
  </mergeCells>
  <printOptions horizontalCentered="1"/>
  <pageMargins left="0.41" right="0.48" top="0.51" bottom="0.29" header="0.5118110048489307" footer="0.23"/>
  <pageSetup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II48"/>
  <sheetViews>
    <sheetView showGridLines="0" showZeros="0" view="pageBreakPreview" zoomScaleNormal="130" zoomScaleSheetLayoutView="100" zoomScalePageLayoutView="0" workbookViewId="0" topLeftCell="A1">
      <selection activeCell="D15" sqref="D15"/>
    </sheetView>
  </sheetViews>
  <sheetFormatPr defaultColWidth="38" defaultRowHeight="12.75" customHeight="1"/>
  <cols>
    <col min="1" max="1" width="50" style="0" customWidth="1"/>
    <col min="2" max="4" width="19.33203125" style="0" customWidth="1"/>
    <col min="5" max="5" width="28.66015625" style="0" customWidth="1"/>
  </cols>
  <sheetData>
    <row r="1" ht="33.75" customHeight="1">
      <c r="A1" s="23"/>
    </row>
    <row r="2" spans="1:243" ht="39.75" customHeight="1">
      <c r="A2" s="5" t="s">
        <v>84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ht="15" customHeight="1">
      <c r="A3" s="7"/>
      <c r="B3" s="7"/>
      <c r="C3" s="7"/>
      <c r="D3" s="7"/>
      <c r="E3" s="7" t="s">
        <v>18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</row>
    <row r="4" spans="1:5" ht="34.5" customHeight="1">
      <c r="A4" s="138" t="s">
        <v>85</v>
      </c>
      <c r="B4" s="21" t="s">
        <v>16</v>
      </c>
      <c r="C4" s="21"/>
      <c r="D4" s="21"/>
      <c r="E4" s="141" t="s">
        <v>86</v>
      </c>
    </row>
    <row r="5" spans="1:5" ht="34.5" customHeight="1">
      <c r="A5" s="140"/>
      <c r="B5" s="98" t="s">
        <v>64</v>
      </c>
      <c r="C5" s="98" t="s">
        <v>7</v>
      </c>
      <c r="D5" s="98" t="s">
        <v>20</v>
      </c>
      <c r="E5" s="142"/>
    </row>
    <row r="6" spans="1:5" ht="34.5" customHeight="1">
      <c r="A6" s="99" t="s">
        <v>87</v>
      </c>
      <c r="B6" s="100">
        <f>B7+B14+B34</f>
        <v>99541.73999999999</v>
      </c>
      <c r="C6" s="100">
        <f>C7+C14+C34</f>
        <v>92259.48000000001</v>
      </c>
      <c r="D6" s="100">
        <f>D7+D14+D34</f>
        <v>7282.260000000001</v>
      </c>
      <c r="E6" s="100">
        <v>0</v>
      </c>
    </row>
    <row r="7" spans="1:5" ht="34.5" customHeight="1">
      <c r="A7" s="99" t="s">
        <v>40</v>
      </c>
      <c r="B7" s="100">
        <f>SUM(B8:B13)</f>
        <v>66997.11</v>
      </c>
      <c r="C7" s="100">
        <f>SUM(C8:C13)</f>
        <v>66997.11</v>
      </c>
      <c r="D7" s="100">
        <v>0</v>
      </c>
      <c r="E7" s="100">
        <v>0</v>
      </c>
    </row>
    <row r="8" spans="1:5" ht="34.5" customHeight="1">
      <c r="A8" s="99" t="s">
        <v>41</v>
      </c>
      <c r="B8" s="100">
        <f>C8+D8</f>
        <v>17515.71</v>
      </c>
      <c r="C8" s="100">
        <v>17515.71</v>
      </c>
      <c r="D8" s="100">
        <v>0</v>
      </c>
      <c r="E8" s="100">
        <v>0</v>
      </c>
    </row>
    <row r="9" spans="1:5" ht="34.5" customHeight="1">
      <c r="A9" s="99" t="s">
        <v>42</v>
      </c>
      <c r="B9" s="100">
        <f>C9+D9</f>
        <v>34101.62</v>
      </c>
      <c r="C9" s="100">
        <v>34101.62</v>
      </c>
      <c r="D9" s="100">
        <v>0</v>
      </c>
      <c r="E9" s="100">
        <v>0</v>
      </c>
    </row>
    <row r="10" spans="1:5" ht="34.5" customHeight="1">
      <c r="A10" s="99" t="s">
        <v>44</v>
      </c>
      <c r="B10" s="100">
        <f>C10+D10</f>
        <v>50</v>
      </c>
      <c r="C10" s="100">
        <v>50</v>
      </c>
      <c r="D10" s="100">
        <v>0</v>
      </c>
      <c r="E10" s="100">
        <v>0</v>
      </c>
    </row>
    <row r="11" spans="1:5" ht="34.5" customHeight="1">
      <c r="A11" s="99" t="s">
        <v>88</v>
      </c>
      <c r="B11" s="100">
        <f>C11+D11</f>
        <v>3808.58</v>
      </c>
      <c r="C11" s="100">
        <v>3808.58</v>
      </c>
      <c r="D11" s="100">
        <v>0</v>
      </c>
      <c r="E11" s="100">
        <v>0</v>
      </c>
    </row>
    <row r="12" spans="1:5" ht="34.5" customHeight="1">
      <c r="A12" s="99" t="s">
        <v>89</v>
      </c>
      <c r="B12" s="100">
        <f>C12+D12</f>
        <v>8265.2</v>
      </c>
      <c r="C12" s="100">
        <v>8265.2</v>
      </c>
      <c r="D12" s="100">
        <v>0</v>
      </c>
      <c r="E12" s="100">
        <v>0</v>
      </c>
    </row>
    <row r="13" spans="1:5" ht="34.5" customHeight="1">
      <c r="A13" s="99" t="s">
        <v>90</v>
      </c>
      <c r="B13" s="100">
        <v>3256</v>
      </c>
      <c r="C13" s="100">
        <v>3256</v>
      </c>
      <c r="D13" s="100">
        <v>0</v>
      </c>
      <c r="E13" s="100">
        <v>0</v>
      </c>
    </row>
    <row r="14" spans="1:5" ht="34.5" customHeight="1">
      <c r="A14" s="99" t="s">
        <v>91</v>
      </c>
      <c r="B14" s="100">
        <f>SUM(B15:B33)</f>
        <v>7282.260000000001</v>
      </c>
      <c r="C14" s="100">
        <f>SUM(C15:C33)</f>
        <v>0</v>
      </c>
      <c r="D14" s="100">
        <f>SUM(D15:D33)</f>
        <v>7282.260000000001</v>
      </c>
      <c r="E14" s="100">
        <v>0</v>
      </c>
    </row>
    <row r="15" spans="1:5" ht="34.5" customHeight="1">
      <c r="A15" s="99" t="s">
        <v>43</v>
      </c>
      <c r="B15" s="100">
        <f aca="true" t="shared" si="0" ref="B15:B32">C15+D15</f>
        <v>1718.32</v>
      </c>
      <c r="C15" s="100">
        <v>0</v>
      </c>
      <c r="D15" s="100">
        <v>1718.32</v>
      </c>
      <c r="E15" s="100">
        <v>0</v>
      </c>
    </row>
    <row r="16" spans="1:5" ht="34.5" customHeight="1">
      <c r="A16" s="99" t="s">
        <v>92</v>
      </c>
      <c r="B16" s="100">
        <f t="shared" si="0"/>
        <v>2</v>
      </c>
      <c r="C16" s="100">
        <v>0</v>
      </c>
      <c r="D16" s="100">
        <v>2</v>
      </c>
      <c r="E16" s="100">
        <v>0</v>
      </c>
    </row>
    <row r="17" spans="1:5" ht="34.5" customHeight="1">
      <c r="A17" s="99" t="s">
        <v>45</v>
      </c>
      <c r="B17" s="100">
        <f t="shared" si="0"/>
        <v>0.5</v>
      </c>
      <c r="C17" s="100">
        <v>0</v>
      </c>
      <c r="D17" s="100">
        <v>0.5</v>
      </c>
      <c r="E17" s="100">
        <v>0</v>
      </c>
    </row>
    <row r="18" spans="1:5" ht="34.5" customHeight="1">
      <c r="A18" s="99" t="s">
        <v>93</v>
      </c>
      <c r="B18" s="100">
        <f t="shared" si="0"/>
        <v>0.5</v>
      </c>
      <c r="C18" s="100">
        <v>0</v>
      </c>
      <c r="D18" s="100">
        <v>0.5</v>
      </c>
      <c r="E18" s="100">
        <v>0</v>
      </c>
    </row>
    <row r="19" spans="1:5" ht="34.5" customHeight="1">
      <c r="A19" s="99" t="s">
        <v>94</v>
      </c>
      <c r="B19" s="100">
        <f t="shared" si="0"/>
        <v>299.85</v>
      </c>
      <c r="C19" s="100">
        <v>0</v>
      </c>
      <c r="D19" s="100">
        <v>299.85</v>
      </c>
      <c r="E19" s="100">
        <v>0</v>
      </c>
    </row>
    <row r="20" spans="1:5" ht="34.5" customHeight="1">
      <c r="A20" s="99" t="s">
        <v>46</v>
      </c>
      <c r="B20" s="100">
        <f t="shared" si="0"/>
        <v>826</v>
      </c>
      <c r="C20" s="100">
        <v>0</v>
      </c>
      <c r="D20" s="100">
        <v>826</v>
      </c>
      <c r="E20" s="100">
        <v>0</v>
      </c>
    </row>
    <row r="21" spans="1:5" ht="34.5" customHeight="1">
      <c r="A21" s="99" t="s">
        <v>47</v>
      </c>
      <c r="B21" s="100">
        <f t="shared" si="0"/>
        <v>13</v>
      </c>
      <c r="C21" s="100">
        <v>0</v>
      </c>
      <c r="D21" s="100">
        <v>13</v>
      </c>
      <c r="E21" s="100">
        <v>0</v>
      </c>
    </row>
    <row r="22" spans="1:5" ht="34.5" customHeight="1">
      <c r="A22" s="99" t="s">
        <v>95</v>
      </c>
      <c r="B22" s="100">
        <f t="shared" si="0"/>
        <v>1527.26</v>
      </c>
      <c r="C22" s="100">
        <v>0</v>
      </c>
      <c r="D22" s="100">
        <v>1527.26</v>
      </c>
      <c r="E22" s="100">
        <v>0</v>
      </c>
    </row>
    <row r="23" spans="1:5" ht="34.5" customHeight="1">
      <c r="A23" s="99" t="s">
        <v>48</v>
      </c>
      <c r="B23" s="100">
        <f t="shared" si="0"/>
        <v>900</v>
      </c>
      <c r="C23" s="100">
        <v>0</v>
      </c>
      <c r="D23" s="100">
        <v>900</v>
      </c>
      <c r="E23" s="100">
        <v>0</v>
      </c>
    </row>
    <row r="24" spans="1:5" ht="34.5" customHeight="1">
      <c r="A24" s="99" t="s">
        <v>96</v>
      </c>
      <c r="B24" s="100">
        <f t="shared" si="0"/>
        <v>21</v>
      </c>
      <c r="C24" s="100">
        <v>0</v>
      </c>
      <c r="D24" s="100">
        <v>21</v>
      </c>
      <c r="E24" s="100">
        <v>0</v>
      </c>
    </row>
    <row r="25" spans="1:5" ht="34.5" customHeight="1">
      <c r="A25" s="99" t="s">
        <v>97</v>
      </c>
      <c r="B25" s="100">
        <f t="shared" si="0"/>
        <v>6</v>
      </c>
      <c r="C25" s="100">
        <v>0</v>
      </c>
      <c r="D25" s="100">
        <v>6</v>
      </c>
      <c r="E25" s="100">
        <v>0</v>
      </c>
    </row>
    <row r="26" spans="1:5" ht="34.5" customHeight="1">
      <c r="A26" s="99" t="s">
        <v>98</v>
      </c>
      <c r="B26" s="100">
        <f t="shared" si="0"/>
        <v>800</v>
      </c>
      <c r="C26" s="100">
        <v>0</v>
      </c>
      <c r="D26" s="100">
        <v>800</v>
      </c>
      <c r="E26" s="100">
        <v>0</v>
      </c>
    </row>
    <row r="27" spans="1:5" ht="34.5" customHeight="1">
      <c r="A27" s="99" t="s">
        <v>99</v>
      </c>
      <c r="B27" s="100">
        <f t="shared" si="0"/>
        <v>57.3</v>
      </c>
      <c r="C27" s="100">
        <v>0</v>
      </c>
      <c r="D27" s="100">
        <v>57.3</v>
      </c>
      <c r="E27" s="100">
        <v>0</v>
      </c>
    </row>
    <row r="28" spans="1:5" ht="34.5" customHeight="1">
      <c r="A28" s="99" t="s">
        <v>100</v>
      </c>
      <c r="B28" s="100">
        <f t="shared" si="0"/>
        <v>606</v>
      </c>
      <c r="C28" s="100">
        <v>0</v>
      </c>
      <c r="D28" s="100">
        <v>606</v>
      </c>
      <c r="E28" s="100">
        <v>0</v>
      </c>
    </row>
    <row r="29" spans="1:5" ht="34.5" customHeight="1">
      <c r="A29" s="99" t="s">
        <v>101</v>
      </c>
      <c r="B29" s="100">
        <f t="shared" si="0"/>
        <v>2.06</v>
      </c>
      <c r="C29" s="100">
        <v>0</v>
      </c>
      <c r="D29" s="100">
        <v>2.06</v>
      </c>
      <c r="E29" s="100">
        <v>0</v>
      </c>
    </row>
    <row r="30" spans="1:5" ht="34.5" customHeight="1">
      <c r="A30" s="99" t="s">
        <v>102</v>
      </c>
      <c r="B30" s="100">
        <f t="shared" si="0"/>
        <v>2.51</v>
      </c>
      <c r="C30" s="100">
        <v>0</v>
      </c>
      <c r="D30" s="100">
        <v>2.51</v>
      </c>
      <c r="E30" s="100">
        <v>0</v>
      </c>
    </row>
    <row r="31" spans="1:5" ht="34.5" customHeight="1">
      <c r="A31" s="99" t="s">
        <v>103</v>
      </c>
      <c r="B31" s="100">
        <f t="shared" si="0"/>
        <v>1.5</v>
      </c>
      <c r="C31" s="100">
        <v>0</v>
      </c>
      <c r="D31" s="100">
        <v>1.5</v>
      </c>
      <c r="E31" s="100">
        <v>0</v>
      </c>
    </row>
    <row r="32" spans="1:5" ht="34.5" customHeight="1">
      <c r="A32" s="99" t="s">
        <v>104</v>
      </c>
      <c r="B32" s="100">
        <f t="shared" si="0"/>
        <v>489</v>
      </c>
      <c r="C32" s="100">
        <v>0</v>
      </c>
      <c r="D32" s="100">
        <v>489</v>
      </c>
      <c r="E32" s="100">
        <v>0</v>
      </c>
    </row>
    <row r="33" spans="1:5" ht="34.5" customHeight="1">
      <c r="A33" s="99" t="s">
        <v>105</v>
      </c>
      <c r="B33" s="100">
        <f>C33+D33</f>
        <v>9.46</v>
      </c>
      <c r="C33" s="100">
        <v>0</v>
      </c>
      <c r="D33" s="100">
        <v>9.46</v>
      </c>
      <c r="E33" s="100">
        <v>0</v>
      </c>
    </row>
    <row r="34" spans="1:5" ht="34.5" customHeight="1">
      <c r="A34" s="99" t="s">
        <v>106</v>
      </c>
      <c r="B34" s="100">
        <f>B35+B36+B37+B38+B39+B40+B41+B42+B43+B44+B45</f>
        <v>25262.370000000003</v>
      </c>
      <c r="C34" s="100">
        <f>C35+C36+C37+C38+C39+C40+C41+C42+C43+C44+C45</f>
        <v>25262.370000000003</v>
      </c>
      <c r="D34" s="100">
        <v>0</v>
      </c>
      <c r="E34" s="100">
        <v>0</v>
      </c>
    </row>
    <row r="35" spans="1:5" ht="34.5" customHeight="1">
      <c r="A35" s="99" t="s">
        <v>107</v>
      </c>
      <c r="B35" s="100">
        <f aca="true" t="shared" si="1" ref="B35:B44">C35+D35</f>
        <v>684.56</v>
      </c>
      <c r="C35" s="100">
        <v>684.56</v>
      </c>
      <c r="D35" s="100">
        <v>0</v>
      </c>
      <c r="E35" s="100">
        <v>0</v>
      </c>
    </row>
    <row r="36" spans="1:5" ht="34.5" customHeight="1">
      <c r="A36" s="99" t="s">
        <v>108</v>
      </c>
      <c r="B36" s="100">
        <f t="shared" si="1"/>
        <v>19.08</v>
      </c>
      <c r="C36" s="100">
        <v>19.08</v>
      </c>
      <c r="D36" s="100">
        <v>0</v>
      </c>
      <c r="E36" s="100">
        <v>0</v>
      </c>
    </row>
    <row r="37" spans="1:5" ht="34.5" customHeight="1">
      <c r="A37" s="99" t="s">
        <v>109</v>
      </c>
      <c r="B37" s="100">
        <f t="shared" si="1"/>
        <v>5.05</v>
      </c>
      <c r="C37" s="100">
        <v>5.05</v>
      </c>
      <c r="D37" s="100">
        <v>0</v>
      </c>
      <c r="E37" s="100">
        <v>0</v>
      </c>
    </row>
    <row r="38" spans="1:5" ht="34.5" customHeight="1">
      <c r="A38" s="99" t="s">
        <v>110</v>
      </c>
      <c r="B38" s="100">
        <f t="shared" si="1"/>
        <v>93.36</v>
      </c>
      <c r="C38" s="100">
        <v>93.36</v>
      </c>
      <c r="D38" s="100">
        <v>0</v>
      </c>
      <c r="E38" s="100">
        <v>0</v>
      </c>
    </row>
    <row r="39" spans="1:5" ht="34.5" customHeight="1">
      <c r="A39" s="99" t="s">
        <v>111</v>
      </c>
      <c r="B39" s="100">
        <f t="shared" si="1"/>
        <v>1404.95</v>
      </c>
      <c r="C39" s="100">
        <v>1404.95</v>
      </c>
      <c r="D39" s="100">
        <v>0</v>
      </c>
      <c r="E39" s="100">
        <v>0</v>
      </c>
    </row>
    <row r="40" spans="1:5" ht="34.5" customHeight="1">
      <c r="A40" s="99" t="s">
        <v>112</v>
      </c>
      <c r="B40" s="100">
        <f t="shared" si="1"/>
        <v>5.7</v>
      </c>
      <c r="C40" s="100">
        <v>5.7</v>
      </c>
      <c r="D40" s="100">
        <v>0</v>
      </c>
      <c r="E40" s="100">
        <v>0</v>
      </c>
    </row>
    <row r="41" spans="1:5" ht="34.5" customHeight="1">
      <c r="A41" s="99" t="s">
        <v>113</v>
      </c>
      <c r="B41" s="100">
        <f t="shared" si="1"/>
        <v>19258.73</v>
      </c>
      <c r="C41" s="100">
        <v>19258.73</v>
      </c>
      <c r="D41" s="100">
        <v>0</v>
      </c>
      <c r="E41" s="100">
        <v>0</v>
      </c>
    </row>
    <row r="42" spans="1:5" ht="34.5" customHeight="1">
      <c r="A42" s="99" t="s">
        <v>114</v>
      </c>
      <c r="B42" s="100">
        <f t="shared" si="1"/>
        <v>27.84</v>
      </c>
      <c r="C42" s="100">
        <v>27.84</v>
      </c>
      <c r="D42" s="100">
        <v>0</v>
      </c>
      <c r="E42" s="100">
        <v>0</v>
      </c>
    </row>
    <row r="43" spans="1:5" ht="34.5" customHeight="1">
      <c r="A43" s="99" t="s">
        <v>115</v>
      </c>
      <c r="B43" s="100">
        <f t="shared" si="1"/>
        <v>1889.2</v>
      </c>
      <c r="C43" s="100">
        <v>1889.2</v>
      </c>
      <c r="D43" s="100">
        <v>0</v>
      </c>
      <c r="E43" s="100">
        <v>0</v>
      </c>
    </row>
    <row r="44" spans="1:5" ht="34.5" customHeight="1">
      <c r="A44" s="99" t="s">
        <v>116</v>
      </c>
      <c r="B44" s="100">
        <f t="shared" si="1"/>
        <v>1870.9</v>
      </c>
      <c r="C44" s="100">
        <v>1870.9</v>
      </c>
      <c r="D44" s="100">
        <v>0</v>
      </c>
      <c r="E44" s="100">
        <v>0</v>
      </c>
    </row>
    <row r="45" spans="1:5" ht="34.5" customHeight="1">
      <c r="A45" s="99" t="s">
        <v>117</v>
      </c>
      <c r="B45" s="100">
        <f>C45+D45</f>
        <v>3</v>
      </c>
      <c r="C45" s="100">
        <v>3</v>
      </c>
      <c r="D45" s="100">
        <v>0</v>
      </c>
      <c r="E45" s="100">
        <v>0</v>
      </c>
    </row>
    <row r="46" spans="1:5" ht="29.25" customHeight="1">
      <c r="A46" s="84" t="s">
        <v>118</v>
      </c>
      <c r="B46" s="9"/>
      <c r="C46" s="9"/>
      <c r="D46" s="9"/>
      <c r="E46" s="9"/>
    </row>
    <row r="47" spans="1:5" ht="12.75" customHeight="1">
      <c r="A47" s="42"/>
      <c r="B47" s="42"/>
      <c r="C47" s="42"/>
      <c r="D47" s="42"/>
      <c r="E47" s="42"/>
    </row>
    <row r="48" spans="1:5" ht="12.75" customHeight="1">
      <c r="A48" s="42"/>
      <c r="B48" s="42"/>
      <c r="C48" s="42"/>
      <c r="D48" s="42"/>
      <c r="E48" s="42"/>
    </row>
  </sheetData>
  <sheetProtection/>
  <mergeCells count="2">
    <mergeCell ref="A4:A5"/>
    <mergeCell ref="E4:E5"/>
  </mergeCells>
  <printOptions horizontalCentered="1"/>
  <pageMargins left="0.826771615997074" right="0.826771615997074" top="0.79" bottom="0.5905511811023622" header="0.5118110048489307" footer="0.511811004848930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7"/>
  <sheetViews>
    <sheetView zoomScaleSheetLayoutView="55" workbookViewId="0" topLeftCell="A1">
      <selection activeCell="A15" sqref="A15"/>
    </sheetView>
  </sheetViews>
  <sheetFormatPr defaultColWidth="9.16015625" defaultRowHeight="27.75" customHeight="1"/>
  <cols>
    <col min="1" max="1" width="50" style="10" customWidth="1"/>
    <col min="2" max="4" width="19.33203125" style="10" customWidth="1"/>
    <col min="5" max="5" width="28.66015625" style="10" customWidth="1"/>
    <col min="6" max="243" width="7.66015625" style="10" customWidth="1"/>
  </cols>
  <sheetData>
    <row r="1" ht="27.75" customHeight="1">
      <c r="A1" s="23"/>
    </row>
    <row r="2" spans="1:5" s="6" customFormat="1" ht="34.5" customHeight="1">
      <c r="A2" s="89" t="s">
        <v>182</v>
      </c>
      <c r="B2" s="5"/>
      <c r="C2" s="5"/>
      <c r="D2" s="5"/>
      <c r="E2" s="5"/>
    </row>
    <row r="3" s="7" customFormat="1" ht="30.75" customHeight="1">
      <c r="E3" s="7" t="s">
        <v>18</v>
      </c>
    </row>
    <row r="4" spans="1:243" s="9" customFormat="1" ht="39.75" customHeight="1">
      <c r="A4" s="131" t="s">
        <v>30</v>
      </c>
      <c r="B4" s="21" t="s">
        <v>28</v>
      </c>
      <c r="C4" s="21"/>
      <c r="D4" s="21"/>
      <c r="E4" s="139" t="s">
        <v>33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s="9" customFormat="1" ht="39.75" customHeight="1">
      <c r="A5" s="138"/>
      <c r="B5" s="11" t="s">
        <v>6</v>
      </c>
      <c r="C5" s="11" t="s">
        <v>3</v>
      </c>
      <c r="D5" s="11" t="s">
        <v>22</v>
      </c>
      <c r="E5" s="13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34.5" customHeight="1">
      <c r="A6" s="90" t="s">
        <v>82</v>
      </c>
      <c r="B6" s="91">
        <v>0</v>
      </c>
      <c r="C6" s="92"/>
      <c r="D6" s="92"/>
      <c r="E6" s="93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34.5" customHeight="1">
      <c r="A7" s="94"/>
      <c r="B7" s="91"/>
      <c r="C7" s="92"/>
      <c r="D7" s="92"/>
      <c r="E7" s="93"/>
    </row>
    <row r="8" spans="1:5" ht="34.5" customHeight="1">
      <c r="A8" s="95"/>
      <c r="B8" s="91"/>
      <c r="C8" s="92"/>
      <c r="D8" s="92"/>
      <c r="E8" s="93"/>
    </row>
    <row r="9" spans="1:5" ht="34.5" customHeight="1">
      <c r="A9" s="96"/>
      <c r="B9" s="91"/>
      <c r="C9" s="92"/>
      <c r="D9" s="92"/>
      <c r="E9" s="93"/>
    </row>
    <row r="10" spans="1:5" ht="34.5" customHeight="1">
      <c r="A10" s="90"/>
      <c r="B10" s="91"/>
      <c r="C10" s="92"/>
      <c r="D10" s="92"/>
      <c r="E10" s="93"/>
    </row>
    <row r="11" spans="1:5" ht="34.5" customHeight="1">
      <c r="A11" s="97"/>
      <c r="B11" s="91"/>
      <c r="C11" s="92"/>
      <c r="D11" s="92"/>
      <c r="E11" s="93"/>
    </row>
    <row r="12" spans="1:5" ht="34.5" customHeight="1">
      <c r="A12" s="95"/>
      <c r="B12" s="91"/>
      <c r="C12" s="92"/>
      <c r="D12" s="92"/>
      <c r="E12" s="93"/>
    </row>
    <row r="13" spans="1:5" ht="34.5" customHeight="1">
      <c r="A13" s="96"/>
      <c r="B13" s="91"/>
      <c r="C13" s="92"/>
      <c r="D13" s="92"/>
      <c r="E13" s="93"/>
    </row>
    <row r="14" spans="1:5" ht="34.5" customHeight="1">
      <c r="A14" s="90"/>
      <c r="B14" s="91"/>
      <c r="C14" s="92"/>
      <c r="D14" s="92"/>
      <c r="E14" s="93"/>
    </row>
    <row r="15" spans="1:5" ht="34.5" customHeight="1">
      <c r="A15" s="90"/>
      <c r="B15" s="91"/>
      <c r="C15" s="92"/>
      <c r="D15" s="92"/>
      <c r="E15" s="93"/>
    </row>
    <row r="16" spans="1:5" ht="34.5" customHeight="1">
      <c r="A16" s="90"/>
      <c r="B16" s="91"/>
      <c r="C16" s="92"/>
      <c r="D16" s="92"/>
      <c r="E16" s="93"/>
    </row>
    <row r="17" ht="27.75" customHeight="1">
      <c r="A17" s="84" t="s">
        <v>83</v>
      </c>
    </row>
  </sheetData>
  <mergeCells count="2">
    <mergeCell ref="A4:A5"/>
    <mergeCell ref="E4:E5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2017-01-13T02:10:45Z</cp:lastPrinted>
  <dcterms:created xsi:type="dcterms:W3CDTF">2016-02-18T02:32:40Z</dcterms:created>
  <dcterms:modified xsi:type="dcterms:W3CDTF">2017-01-24T02:18:04Z</dcterms:modified>
  <cp:category/>
  <cp:version/>
  <cp:contentType/>
  <cp:contentStatus/>
</cp:coreProperties>
</file>