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275" tabRatio="913" firstSheet="1" activeTab="9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'附件4'!$A$1:$H$13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<sst xmlns="http://schemas.openxmlformats.org/spreadsheetml/2006/main" count="195" uniqueCount="138">
  <si>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</si>
  <si>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</si>
  <si>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</si>
  <si>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</si>
  <si>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</si>
  <si>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</si>
  <si>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</si>
  <si>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</si>
  <si>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 xml:space="preserve">    其中：专项资金管理部门安排的拨款</t>
  </si>
  <si>
    <t>二、公共安全支出</t>
  </si>
  <si>
    <t>二、事业收入</t>
  </si>
  <si>
    <t>三、教育支出</t>
  </si>
  <si>
    <t>三、上级补助收入</t>
  </si>
  <si>
    <t>四、科学技术支出</t>
  </si>
  <si>
    <t>四、附属单位上缴收入</t>
  </si>
  <si>
    <t>五、经营收入</t>
  </si>
  <si>
    <t>六、社会保障和就业支出</t>
  </si>
  <si>
    <t>六、其他收入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</si>
  <si>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</si>
  <si>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</si>
  <si>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</si>
  <si>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</si>
  <si>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</si>
  <si>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</si>
  <si>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</si>
  <si>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</si>
  <si>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</si>
  <si>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</si>
  <si>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</si>
  <si>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</si>
  <si>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</si>
  <si>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</si>
  <si>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七、用事业基金弥补收支差额</t>
  </si>
  <si>
    <t>二十、结转下年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</si>
  <si>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</si>
  <si>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</si>
  <si>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</si>
  <si>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</si>
  <si>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</si>
  <si>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</si>
  <si>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</si>
  <si>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</si>
  <si>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</si>
  <si>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</si>
  <si>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</si>
  <si>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</si>
  <si>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</si>
  <si>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</si>
  <si>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</si>
  <si>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</si>
  <si>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</si>
  <si>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</si>
  <si>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</si>
  <si>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</si>
  <si>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</si>
  <si>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</si>
  <si>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</si>
  <si>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</si>
  <si>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</si>
  <si>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</si>
  <si>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</si>
  <si>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资源勘探信息等支出</t>
  </si>
  <si>
    <t>项        目</t>
  </si>
  <si>
    <t>预  算  资  金</t>
  </si>
  <si>
    <t>备    注</t>
  </si>
  <si>
    <t>合   计</t>
  </si>
  <si>
    <t>行政单位医疗</t>
  </si>
  <si>
    <t>国有资产监管</t>
  </si>
  <si>
    <t>行政运行</t>
  </si>
  <si>
    <t>一般行政管理事务</t>
  </si>
  <si>
    <t>其他国有资产监管支出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</si>
  <si>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</si>
  <si>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</si>
  <si>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</si>
  <si>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</si>
  <si>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</si>
  <si>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</si>
  <si>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</si>
  <si>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</si>
  <si>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</si>
  <si>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手续费</t>
  </si>
  <si>
    <t xml:space="preserve">  邮电费</t>
  </si>
  <si>
    <t xml:space="preserve">  维修（护）费</t>
  </si>
  <si>
    <t>对个人和家庭的补助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</si>
  <si>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</si>
  <si>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</si>
  <si>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</si>
  <si>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</si>
  <si>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</si>
  <si>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</si>
  <si>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</si>
  <si>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</si>
  <si>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</si>
  <si>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</si>
  <si>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</si>
  <si>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</si>
  <si>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</si>
  <si>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</si>
  <si>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</si>
  <si>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</si>
  <si>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社会保障和就业支出</t>
  </si>
  <si>
    <t>社会保障和就业支出</t>
  </si>
  <si>
    <t>行政事业单位离退休</t>
  </si>
  <si>
    <t>机关事业单位基本养老保险缴费支出</t>
  </si>
  <si>
    <t xml:space="preserve">  工会经费</t>
  </si>
  <si>
    <t xml:space="preserve">     领导签字：</t>
  </si>
  <si>
    <t xml:space="preserve">                     单位名称：和平区国资委</t>
  </si>
  <si>
    <t>行政事业单位医疗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</si>
  <si>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</si>
  <si>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</si>
  <si>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</si>
  <si>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差旅费</t>
  </si>
  <si>
    <t xml:space="preserve">  退休费</t>
  </si>
  <si>
    <t>五、文化旅游体育与传媒支出</t>
  </si>
  <si>
    <t>七、卫生健康支出</t>
  </si>
  <si>
    <t>和平区国资委2019年财政拨款收支预算总表</t>
  </si>
  <si>
    <t>和平区国资委2019年部门预算总表</t>
  </si>
  <si>
    <t>和平区国资委2019年部门收入预算总表</t>
  </si>
  <si>
    <t>和平区国资委2019年部门支出预算总表</t>
  </si>
  <si>
    <t>和平区国资委2019年财政拨款支出预算表</t>
  </si>
  <si>
    <t>和平区国资委2019年财政拨款基本支出预算表</t>
  </si>
  <si>
    <t>和平区国资委2019年政府性基金财政拨款支出预算表</t>
  </si>
  <si>
    <t>和平区国资委2019年“三公”经费预算财政拨款情况表</t>
  </si>
  <si>
    <t>公共安全支出</t>
  </si>
  <si>
    <t>文化旅游体育与传媒支出</t>
  </si>
  <si>
    <t>卫生健康支出</t>
  </si>
  <si>
    <t>城乡社区支出</t>
  </si>
  <si>
    <t>公安</t>
  </si>
  <si>
    <t>信息化建设（公安）</t>
  </si>
  <si>
    <t>文化和旅游</t>
  </si>
  <si>
    <t>其他文化和旅游支出</t>
  </si>
  <si>
    <t>卫生健康支出</t>
  </si>
  <si>
    <t>城乡社区支出</t>
  </si>
  <si>
    <t>其他城乡社区支出</t>
  </si>
  <si>
    <t>其他城乡社区支出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</si>
  <si>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其他社会保险缴费</t>
    </r>
  </si>
  <si>
    <t xml:space="preserve">  咨询费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</si>
  <si>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其他对个人和家庭的补助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</si>
</sst>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0;_琀"/>
    <numFmt numFmtId="188" formatCode="0.0"/>
    <numFmt numFmtId="189" formatCode="#,##0.0"/>
    <numFmt numFmtId="190" formatCode="#,##0.0_ "/>
    <numFmt numFmtId="191" formatCode="#,##0.0000"/>
    <numFmt numFmtId="192" formatCode=";;"/>
    <numFmt numFmtId="193" formatCode="* #,##0.00;* \-#,##0.00;* &quot;&quot;??;@"/>
    <numFmt numFmtId="194" formatCode="00"/>
    <numFmt numFmtId="195" formatCode="0.00_ "/>
    <numFmt numFmtId="196" formatCode="#,##0.00_ "/>
    <numFmt numFmtId="197" formatCode="0.00_);[Red]\(0.00\)"/>
  </numFmts>
  <fonts count="72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b/>
      <sz val="13"/>
      <color indexed="62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name val="宋体"/>
      <family val="0"/>
    </font>
    <font>
      <b/>
      <sz val="21"/>
      <name val="楷体_GB2312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name val="官帕眉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22"/>
      <name val="黑体"/>
      <family val="3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18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6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0" applyNumberFormat="0" applyBorder="0" applyAlignment="0" applyProtection="0"/>
    <xf numFmtId="178" fontId="5" fillId="0" borderId="0" applyFill="0" applyBorder="0" applyAlignment="0">
      <protection/>
    </xf>
    <xf numFmtId="0" fontId="11" fillId="2" borderId="1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4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4" fillId="0" borderId="0">
      <alignment/>
      <protection/>
    </xf>
    <xf numFmtId="0" fontId="14" fillId="0" borderId="0" applyProtection="0">
      <alignment/>
    </xf>
    <xf numFmtId="179" fontId="4" fillId="0" borderId="0">
      <alignment/>
      <protection/>
    </xf>
    <xf numFmtId="0" fontId="17" fillId="0" borderId="0" applyNumberFormat="0" applyFill="0" applyBorder="0" applyAlignment="0" applyProtection="0"/>
    <xf numFmtId="2" fontId="14" fillId="0" borderId="0" applyProtection="0">
      <alignment/>
    </xf>
    <xf numFmtId="0" fontId="18" fillId="8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3" fillId="0" borderId="5" applyNumberFormat="0" applyFill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Protection="0">
      <alignment/>
    </xf>
    <xf numFmtId="0" fontId="20" fillId="0" borderId="0" applyProtection="0">
      <alignment/>
    </xf>
    <xf numFmtId="0" fontId="22" fillId="3" borderId="1" applyNumberFormat="0" applyAlignment="0" applyProtection="0"/>
    <xf numFmtId="0" fontId="16" fillId="2" borderId="8" applyNumberFormat="0" applyBorder="0" applyAlignment="0" applyProtection="0"/>
    <xf numFmtId="0" fontId="22" fillId="3" borderId="1" applyNumberFormat="0" applyAlignment="0" applyProtection="0"/>
    <xf numFmtId="0" fontId="32" fillId="0" borderId="9" applyNumberFormat="0" applyFill="0" applyAlignment="0" applyProtection="0"/>
    <xf numFmtId="0" fontId="28" fillId="12" borderId="0" applyNumberFormat="0" applyBorder="0" applyAlignment="0" applyProtection="0"/>
    <xf numFmtId="37" fontId="2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0" fillId="4" borderId="10" applyNumberFormat="0" applyFont="0" applyAlignment="0" applyProtection="0"/>
    <xf numFmtId="0" fontId="24" fillId="2" borderId="11" applyNumberFormat="0" applyAlignment="0" applyProtection="0"/>
    <xf numFmtId="10" fontId="0" fillId="0" borderId="0" applyFont="0" applyFill="0" applyBorder="0" applyAlignment="0" applyProtection="0"/>
    <xf numFmtId="1" fontId="2" fillId="0" borderId="0">
      <alignment/>
      <protection/>
    </xf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2" applyProtection="0">
      <alignment/>
    </xf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>
      <alignment horizontal="centerContinuous" vertical="center"/>
      <protection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>
      <alignment horizontal="centerContinuous" vertical="center"/>
      <protection/>
    </xf>
    <xf numFmtId="0" fontId="34" fillId="0" borderId="8">
      <alignment horizontal="distributed" vertical="center" wrapText="1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7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Protection="0">
      <alignment vertical="center"/>
    </xf>
    <xf numFmtId="0" fontId="4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40" fillId="7" borderId="0" applyNumberFormat="0" applyBorder="0" applyAlignment="0" applyProtection="0"/>
    <xf numFmtId="0" fontId="37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37" fillId="9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4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Protection="0">
      <alignment vertical="center"/>
    </xf>
    <xf numFmtId="0" fontId="4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8" borderId="0" applyNumberFormat="0" applyBorder="0" applyAlignment="0" applyProtection="0"/>
    <xf numFmtId="0" fontId="44" fillId="5" borderId="0" applyNumberFormat="0" applyBorder="0" applyAlignment="0" applyProtection="0"/>
    <xf numFmtId="0" fontId="4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3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177" fontId="4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0" borderId="1" applyNumberFormat="0" applyAlignment="0" applyProtection="0"/>
    <xf numFmtId="0" fontId="11" fillId="10" borderId="1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5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1" fontId="34" fillId="0" borderId="8">
      <alignment vertical="center"/>
      <protection locked="0"/>
    </xf>
    <xf numFmtId="0" fontId="56" fillId="0" borderId="0">
      <alignment/>
      <protection/>
    </xf>
    <xf numFmtId="188" fontId="34" fillId="0" borderId="8">
      <alignment vertical="center"/>
      <protection locked="0"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</cellStyleXfs>
  <cellXfs count="118">
    <xf numFmtId="0" fontId="0" fillId="0" borderId="0" xfId="0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189" fontId="47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Continuous" vertical="top"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7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>
      <alignment wrapText="1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9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5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59" fillId="0" borderId="0" xfId="480" applyFont="1" applyAlignment="1">
      <alignment horizontal="center" vertical="center"/>
      <protection/>
    </xf>
    <xf numFmtId="0" fontId="60" fillId="0" borderId="0" xfId="480" applyFont="1">
      <alignment/>
      <protection/>
    </xf>
    <xf numFmtId="0" fontId="60" fillId="0" borderId="0" xfId="480" applyFont="1" applyAlignment="1">
      <alignment horizontal="right"/>
      <protection/>
    </xf>
    <xf numFmtId="0" fontId="60" fillId="0" borderId="19" xfId="480" applyFont="1" applyBorder="1" applyAlignment="1">
      <alignment horizontal="center" vertical="center" wrapText="1"/>
      <protection/>
    </xf>
    <xf numFmtId="0" fontId="60" fillId="0" borderId="19" xfId="480" applyFont="1" applyBorder="1" applyAlignment="1">
      <alignment horizontal="center" vertical="center"/>
      <protection/>
    </xf>
    <xf numFmtId="0" fontId="60" fillId="0" borderId="20" xfId="480" applyFont="1" applyBorder="1" applyAlignment="1">
      <alignment horizontal="center" vertical="center"/>
      <protection/>
    </xf>
    <xf numFmtId="0" fontId="60" fillId="0" borderId="21" xfId="480" applyFont="1" applyBorder="1" applyAlignment="1">
      <alignment horizontal="center" vertical="center"/>
      <protection/>
    </xf>
    <xf numFmtId="0" fontId="60" fillId="0" borderId="22" xfId="480" applyFont="1" applyBorder="1" applyAlignment="1">
      <alignment horizontal="center" vertical="center"/>
      <protection/>
    </xf>
    <xf numFmtId="0" fontId="6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0" fontId="47" fillId="0" borderId="0" xfId="0" applyNumberFormat="1" applyFont="1" applyFill="1" applyAlignment="1" applyProtection="1">
      <alignment horizontal="right" vertical="top"/>
      <protection/>
    </xf>
    <xf numFmtId="0" fontId="47" fillId="0" borderId="0" xfId="0" applyFont="1" applyFill="1" applyAlignment="1">
      <alignment horizontal="right" vertical="top"/>
    </xf>
    <xf numFmtId="19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left" vertical="center"/>
    </xf>
    <xf numFmtId="193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right" vertical="top"/>
    </xf>
    <xf numFmtId="193" fontId="57" fillId="0" borderId="0" xfId="0" applyNumberFormat="1" applyFont="1" applyFill="1" applyAlignment="1">
      <alignment horizontal="centerContinuous" vertical="top"/>
    </xf>
    <xf numFmtId="49" fontId="57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3" fontId="47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1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1" fillId="0" borderId="0" xfId="481" applyFont="1" applyAlignment="1">
      <alignment horizontal="center" vertical="center" wrapText="1"/>
      <protection/>
    </xf>
    <xf numFmtId="57" fontId="62" fillId="0" borderId="0" xfId="481" applyNumberFormat="1" applyFont="1">
      <alignment/>
      <protection/>
    </xf>
    <xf numFmtId="0" fontId="63" fillId="0" borderId="0" xfId="481" applyFont="1" applyAlignment="1">
      <alignment horizontal="center"/>
      <protection/>
    </xf>
    <xf numFmtId="57" fontId="64" fillId="0" borderId="0" xfId="481" applyNumberFormat="1" applyFont="1" applyAlignment="1">
      <alignment horizontal="center"/>
      <protection/>
    </xf>
    <xf numFmtId="0" fontId="65" fillId="0" borderId="0" xfId="481" applyFont="1">
      <alignment/>
      <protection/>
    </xf>
    <xf numFmtId="31" fontId="66" fillId="0" borderId="0" xfId="481" applyNumberFormat="1" applyFont="1" applyAlignment="1">
      <alignment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NumberFormat="1" applyFont="1" applyFill="1" applyAlignment="1" applyProtection="1">
      <alignment horizontal="centerContinuous" vertical="top"/>
      <protection/>
    </xf>
    <xf numFmtId="197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19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31" fontId="67" fillId="0" borderId="0" xfId="481" applyNumberFormat="1" applyFont="1" applyAlignment="1">
      <alignment horizontal="center"/>
      <protection/>
    </xf>
    <xf numFmtId="0" fontId="69" fillId="0" borderId="0" xfId="481" applyFont="1" applyAlignment="1">
      <alignment horizontal="center"/>
      <protection/>
    </xf>
    <xf numFmtId="0" fontId="71" fillId="0" borderId="0" xfId="481" applyFont="1" applyAlignment="1">
      <alignment horizontal="center"/>
      <protection/>
    </xf>
    <xf numFmtId="0" fontId="70" fillId="0" borderId="0" xfId="48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1" fillId="0" borderId="0" xfId="481" applyFont="1" applyAlignment="1">
      <alignment vertical="center" wrapText="1"/>
      <protection/>
    </xf>
    <xf numFmtId="0" fontId="61" fillId="0" borderId="0" xfId="481" applyFont="1" applyAlignment="1">
      <alignment horizontal="center" vertical="center" wrapText="1"/>
      <protection/>
    </xf>
    <xf numFmtId="0" fontId="68" fillId="0" borderId="0" xfId="481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0" fontId="34" fillId="0" borderId="8" xfId="0" applyNumberFormat="1" applyFont="1" applyFill="1" applyBorder="1" applyAlignment="1" applyProtection="1">
      <alignment horizontal="center" vertical="center" wrapText="1"/>
      <protection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59" fillId="0" borderId="0" xfId="480" applyFont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/>
      <protection/>
    </xf>
    <xf numFmtId="0" fontId="60" fillId="0" borderId="26" xfId="480" applyFont="1" applyBorder="1" applyAlignment="1">
      <alignment horizontal="center" vertical="center"/>
      <protection/>
    </xf>
    <xf numFmtId="0" fontId="60" fillId="0" borderId="27" xfId="480" applyFont="1" applyBorder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 wrapText="1"/>
      <protection/>
    </xf>
    <xf numFmtId="0" fontId="60" fillId="0" borderId="19" xfId="480" applyFont="1" applyBorder="1" applyAlignment="1">
      <alignment horizontal="center" vertical="center" wrapText="1"/>
      <protection/>
    </xf>
    <xf numFmtId="0" fontId="60" fillId="0" borderId="28" xfId="480" applyFont="1" applyBorder="1" applyAlignment="1">
      <alignment horizontal="center" vertical="center"/>
      <protection/>
    </xf>
    <xf numFmtId="0" fontId="60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 2" xfId="815"/>
    <cellStyle name="强调文字颜色 2 2" xfId="816"/>
    <cellStyle name="强调文字颜色 3 2" xfId="817"/>
    <cellStyle name="强调文字颜色 4 2" xfId="818"/>
    <cellStyle name="强调文字颜色 5 2" xfId="819"/>
    <cellStyle name="强调文字颜色 6 2" xfId="820"/>
    <cellStyle name="适中" xfId="821"/>
    <cellStyle name="适中 2" xfId="822"/>
    <cellStyle name="输出" xfId="823"/>
    <cellStyle name="输出 2" xfId="824"/>
    <cellStyle name="输入" xfId="825"/>
    <cellStyle name="输入 2" xfId="826"/>
    <cellStyle name="数字" xfId="827"/>
    <cellStyle name="未定义" xfId="828"/>
    <cellStyle name="小数" xfId="829"/>
    <cellStyle name="样式 1" xfId="830"/>
    <cellStyle name="Followed Hyperlink" xfId="831"/>
    <cellStyle name="着色 1" xfId="832"/>
    <cellStyle name="着色 2" xfId="833"/>
    <cellStyle name="着色 3" xfId="834"/>
    <cellStyle name="着色 4" xfId="835"/>
    <cellStyle name="着色 5" xfId="836"/>
    <cellStyle name="着色 6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tabSelected="1" zoomScale="130" zoomScaleNormal="130" zoomScalePageLayoutView="0" workbookViewId="0" topLeftCell="A1">
      <selection activeCell="D8" sqref="D8"/>
    </sheetView>
  </sheetViews>
  <sheetFormatPr defaultColWidth="12" defaultRowHeight="11.25"/>
  <cols>
    <col min="1" max="1" width="21.83203125" style="44" customWidth="1"/>
    <col min="2" max="6" width="18" style="44" customWidth="1"/>
    <col min="7" max="7" width="12" style="44" bestFit="1" customWidth="1"/>
    <col min="8" max="16384" width="12" style="44" customWidth="1"/>
  </cols>
  <sheetData>
    <row r="1" spans="1:6" ht="44.25" customHeight="1">
      <c r="A1" s="40"/>
      <c r="B1" s="43"/>
      <c r="C1" s="43"/>
      <c r="D1" s="43"/>
      <c r="E1" s="43"/>
      <c r="F1" s="43"/>
    </row>
    <row r="2" spans="1:6" ht="42" customHeight="1">
      <c r="A2" s="110" t="s">
        <v>122</v>
      </c>
      <c r="B2" s="110"/>
      <c r="C2" s="110"/>
      <c r="D2" s="110"/>
      <c r="E2" s="110"/>
      <c r="F2" s="110"/>
    </row>
    <row r="3" spans="1:6" ht="24" customHeight="1">
      <c r="A3" s="45"/>
      <c r="B3" s="45"/>
      <c r="C3" s="45"/>
      <c r="D3" s="45"/>
      <c r="E3" s="45"/>
      <c r="F3" s="45"/>
    </row>
    <row r="4" spans="1:6" ht="24" customHeight="1">
      <c r="A4" s="46"/>
      <c r="B4" s="46"/>
      <c r="C4" s="46"/>
      <c r="D4" s="46"/>
      <c r="E4" s="46"/>
      <c r="F4" s="47" t="s">
        <v>1</v>
      </c>
    </row>
    <row r="5" spans="1:6" ht="64.5" customHeight="1">
      <c r="A5" s="112" t="s">
        <v>85</v>
      </c>
      <c r="B5" s="114" t="s">
        <v>86</v>
      </c>
      <c r="C5" s="111" t="s">
        <v>87</v>
      </c>
      <c r="D5" s="111"/>
      <c r="E5" s="111"/>
      <c r="F5" s="116" t="s">
        <v>88</v>
      </c>
    </row>
    <row r="6" spans="1:6" ht="64.5" customHeight="1">
      <c r="A6" s="113"/>
      <c r="B6" s="115"/>
      <c r="C6" s="49" t="s">
        <v>89</v>
      </c>
      <c r="D6" s="48" t="s">
        <v>90</v>
      </c>
      <c r="E6" s="48" t="s">
        <v>91</v>
      </c>
      <c r="F6" s="117"/>
    </row>
    <row r="7" spans="1:6" ht="64.5" customHeight="1">
      <c r="A7" s="50">
        <v>0</v>
      </c>
      <c r="B7" s="51">
        <v>0</v>
      </c>
      <c r="C7" s="51">
        <v>0</v>
      </c>
      <c r="D7" s="51">
        <v>0</v>
      </c>
      <c r="E7" s="51">
        <v>0</v>
      </c>
      <c r="F7" s="52">
        <v>0</v>
      </c>
    </row>
    <row r="8" spans="1:6" ht="51" customHeight="1">
      <c r="A8" s="53" t="s">
        <v>92</v>
      </c>
      <c r="B8" s="46"/>
      <c r="C8" s="46"/>
      <c r="D8" s="46"/>
      <c r="E8" s="46"/>
      <c r="F8" s="4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D22" sqref="D22"/>
    </sheetView>
  </sheetViews>
  <sheetFormatPr defaultColWidth="12" defaultRowHeight="11.25"/>
  <cols>
    <col min="1" max="5" width="12" style="69" customWidth="1"/>
    <col min="6" max="6" width="35.16015625" style="69" bestFit="1" customWidth="1"/>
    <col min="7" max="7" width="12" style="69" bestFit="1" customWidth="1"/>
    <col min="8" max="16384" width="12" style="69" customWidth="1"/>
  </cols>
  <sheetData>
    <row r="1" spans="10:11" ht="14.25">
      <c r="J1" s="94"/>
      <c r="K1" s="94"/>
    </row>
    <row r="2" spans="1:11" ht="71.25" customHeight="1">
      <c r="A2" s="95"/>
      <c r="B2" s="95"/>
      <c r="C2" s="95"/>
      <c r="D2" s="71"/>
      <c r="E2" s="71"/>
      <c r="J2" s="96"/>
      <c r="K2" s="96"/>
    </row>
    <row r="3" spans="1:11" ht="71.25" customHeight="1">
      <c r="A3" s="70"/>
      <c r="B3" s="70"/>
      <c r="C3" s="70"/>
      <c r="D3" s="71"/>
      <c r="E3" s="71"/>
      <c r="J3" s="72"/>
      <c r="K3" s="72"/>
    </row>
    <row r="4" spans="1:11" ht="157.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6" spans="5:7" ht="14.25" customHeight="1">
      <c r="E6" s="91"/>
      <c r="F6" s="91"/>
      <c r="G6" s="91"/>
    </row>
    <row r="7" spans="5:7" ht="14.25" customHeight="1">
      <c r="E7" s="91"/>
      <c r="F7" s="91"/>
      <c r="G7" s="91"/>
    </row>
    <row r="8" spans="5:7" ht="14.25" customHeight="1">
      <c r="E8" s="91"/>
      <c r="F8" s="91"/>
      <c r="G8" s="91"/>
    </row>
    <row r="9" spans="1:11" ht="6" customHeight="1">
      <c r="A9" s="92" t="s">
        <v>106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4.25" hidden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4.25" hidden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4.25" hidden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4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4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4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4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4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9" spans="6:7" ht="14.25">
      <c r="F19" s="92" t="s">
        <v>105</v>
      </c>
      <c r="G19" s="92"/>
    </row>
    <row r="20" spans="6:7" ht="14.25">
      <c r="F20" s="92"/>
      <c r="G20" s="92"/>
    </row>
    <row r="21" spans="6:7" ht="14.25">
      <c r="F21" s="92"/>
      <c r="G21" s="92"/>
    </row>
    <row r="22" ht="101.25" customHeight="1"/>
    <row r="23" ht="11.25" customHeight="1"/>
    <row r="26" ht="27">
      <c r="F26" s="73"/>
    </row>
    <row r="28" spans="1:11" ht="47.2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35.25">
      <c r="A29" s="74"/>
      <c r="B29" s="74"/>
      <c r="C29" s="74"/>
      <c r="D29" s="74"/>
      <c r="E29" s="74"/>
      <c r="F29" s="75"/>
      <c r="G29" s="74"/>
      <c r="H29" s="74"/>
      <c r="I29" s="74"/>
      <c r="J29" s="74"/>
      <c r="K29" s="74"/>
    </row>
    <row r="30" spans="1:11" ht="35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35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35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5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35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6:11" ht="3.75" customHeight="1">
      <c r="F36" s="77"/>
      <c r="G36" s="77"/>
      <c r="H36" s="77"/>
      <c r="I36" s="77"/>
      <c r="J36" s="77"/>
      <c r="K36" s="77"/>
    </row>
    <row r="37" spans="6:11" ht="14.25" customHeight="1" hidden="1">
      <c r="F37" s="77"/>
      <c r="G37" s="77"/>
      <c r="H37" s="77"/>
      <c r="I37" s="77"/>
      <c r="J37" s="77"/>
      <c r="K37" s="77"/>
    </row>
    <row r="38" spans="6:11" ht="14.25" customHeight="1" hidden="1">
      <c r="F38" s="77"/>
      <c r="G38" s="77"/>
      <c r="H38" s="77"/>
      <c r="I38" s="77"/>
      <c r="J38" s="77"/>
      <c r="K38" s="77"/>
    </row>
    <row r="39" spans="6:11" ht="23.25" customHeight="1">
      <c r="F39" s="77"/>
      <c r="G39" s="77"/>
      <c r="H39" s="77"/>
      <c r="I39" s="77"/>
      <c r="J39" s="77"/>
      <c r="K39" s="77"/>
    </row>
  </sheetData>
  <sheetProtection/>
  <mergeCells count="8">
    <mergeCell ref="A34:K35"/>
    <mergeCell ref="E6:G8"/>
    <mergeCell ref="A9:K17"/>
    <mergeCell ref="J1:K1"/>
    <mergeCell ref="A2:C2"/>
    <mergeCell ref="J2:K2"/>
    <mergeCell ref="A4:K4"/>
    <mergeCell ref="F19:G2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G14" sqref="G14"/>
    </sheetView>
  </sheetViews>
  <sheetFormatPr defaultColWidth="6.83203125" defaultRowHeight="18" customHeight="1"/>
  <cols>
    <col min="1" max="1" width="36.66015625" style="0" customWidth="1"/>
    <col min="2" max="2" width="13.66015625" style="0" customWidth="1"/>
    <col min="3" max="3" width="37.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15" customHeight="1">
      <c r="A1" s="40"/>
    </row>
    <row r="2" spans="1:250" ht="32.25" customHeight="1">
      <c r="A2" s="5" t="s">
        <v>115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4.75" customHeight="1">
      <c r="A4" s="98" t="s">
        <v>2</v>
      </c>
      <c r="B4" s="98"/>
      <c r="C4" s="98" t="s">
        <v>3</v>
      </c>
      <c r="D4" s="9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4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.75" customHeight="1">
      <c r="A6" s="25" t="s">
        <v>93</v>
      </c>
      <c r="B6" s="78">
        <v>18314.78</v>
      </c>
      <c r="C6" s="26" t="s">
        <v>7</v>
      </c>
      <c r="D6" s="7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.75" customHeight="1">
      <c r="A7" s="25" t="s">
        <v>94</v>
      </c>
      <c r="B7" s="30"/>
      <c r="C7" s="26" t="s">
        <v>9</v>
      </c>
      <c r="D7" s="85">
        <v>5000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.75" customHeight="1">
      <c r="A8" s="25"/>
      <c r="B8" s="30"/>
      <c r="C8" s="26" t="s">
        <v>11</v>
      </c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4.75" customHeight="1">
      <c r="A9" s="25"/>
      <c r="B9" s="30"/>
      <c r="C9" s="26" t="s">
        <v>13</v>
      </c>
      <c r="D9" s="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4.75" customHeight="1">
      <c r="A10" s="25"/>
      <c r="B10" s="30"/>
      <c r="C10" s="86" t="s">
        <v>113</v>
      </c>
      <c r="D10" s="85">
        <v>100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25"/>
      <c r="B11" s="30"/>
      <c r="C11" s="27" t="s">
        <v>16</v>
      </c>
      <c r="D11" s="85">
        <v>34.5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4.75" customHeight="1">
      <c r="A12" s="25"/>
      <c r="B12" s="30"/>
      <c r="C12" s="86" t="s">
        <v>114</v>
      </c>
      <c r="D12" s="85">
        <v>17.25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4.75" customHeight="1">
      <c r="A13" s="28"/>
      <c r="B13" s="29"/>
      <c r="C13" s="26" t="s">
        <v>18</v>
      </c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4.75" customHeight="1">
      <c r="A14" s="25"/>
      <c r="B14" s="29"/>
      <c r="C14" s="26" t="s">
        <v>19</v>
      </c>
      <c r="D14" s="85">
        <v>9100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.75" customHeight="1">
      <c r="A15" s="28"/>
      <c r="B15" s="29"/>
      <c r="C15" s="26" t="s">
        <v>20</v>
      </c>
      <c r="D15" s="3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.75" customHeight="1">
      <c r="A16" s="25"/>
      <c r="B16" s="29"/>
      <c r="C16" s="26" t="s">
        <v>21</v>
      </c>
      <c r="D16" s="3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.75" customHeight="1">
      <c r="A17" s="25"/>
      <c r="B17" s="29"/>
      <c r="C17" s="26" t="s">
        <v>22</v>
      </c>
      <c r="D17" s="78">
        <v>4063.03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.75" customHeight="1">
      <c r="A18" s="25"/>
      <c r="B18" s="30"/>
      <c r="C18" s="26" t="s">
        <v>23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4.75" customHeight="1">
      <c r="A19" s="25"/>
      <c r="B19" s="30"/>
      <c r="C19" s="26" t="s">
        <v>24</v>
      </c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4.75" customHeight="1">
      <c r="A20" s="25"/>
      <c r="B20" s="30"/>
      <c r="C20" s="26" t="s">
        <v>25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.75" customHeight="1">
      <c r="A21" s="25"/>
      <c r="B21" s="30"/>
      <c r="C21" s="26" t="s">
        <v>26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.75" customHeight="1">
      <c r="A22" s="25"/>
      <c r="B22" s="30"/>
      <c r="C22" s="32" t="s">
        <v>27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4.75" customHeight="1">
      <c r="A23" s="25"/>
      <c r="B23" s="30"/>
      <c r="C23" s="32" t="s">
        <v>28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.75" customHeight="1">
      <c r="A24" s="25"/>
      <c r="B24" s="30"/>
      <c r="C24" s="32" t="s">
        <v>29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4.75" customHeight="1">
      <c r="A25" s="23" t="s">
        <v>30</v>
      </c>
      <c r="B25" s="78">
        <f>B6</f>
        <v>18314.78</v>
      </c>
      <c r="C25" s="23" t="s">
        <v>31</v>
      </c>
      <c r="D25" s="80">
        <f>SUM(D7:D24)</f>
        <v>18314.78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4.75" customHeight="1">
      <c r="A26" s="25" t="s">
        <v>95</v>
      </c>
      <c r="B26" s="30"/>
      <c r="C26" s="26" t="s">
        <v>33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24.75" customHeight="1">
      <c r="A27" s="81" t="s">
        <v>96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24.75" customHeight="1">
      <c r="A28" s="81" t="s">
        <v>97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24.75" customHeight="1">
      <c r="A29" s="23" t="s">
        <v>37</v>
      </c>
      <c r="B29" s="78">
        <f>B25</f>
        <v>18314.78</v>
      </c>
      <c r="C29" s="82" t="s">
        <v>38</v>
      </c>
      <c r="D29" s="78">
        <f>D25</f>
        <v>18314.78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27" customHeight="1">
      <c r="A30" s="38"/>
      <c r="B30" s="20"/>
      <c r="C30" s="19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.75" customHeight="1">
      <c r="A31" s="1"/>
      <c r="B31" s="11"/>
      <c r="C31" s="1"/>
      <c r="D31" s="11"/>
      <c r="E31" s="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  <row r="32" spans="1:250" ht="27.75" customHeight="1">
      <c r="A32" s="3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27.75" customHeight="1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</sheetData>
  <sheetProtection/>
  <mergeCells count="2">
    <mergeCell ref="A4:B4"/>
    <mergeCell ref="C4:D4"/>
  </mergeCells>
  <printOptions/>
  <pageMargins left="0.75" right="0.75" top="0.51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zoomScalePageLayoutView="0" workbookViewId="0" topLeftCell="A25">
      <selection activeCell="A31" sqref="A3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40"/>
    </row>
    <row r="2" spans="1:250" ht="42" customHeight="1">
      <c r="A2" s="5" t="s">
        <v>116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8" t="s">
        <v>2</v>
      </c>
      <c r="B4" s="98"/>
      <c r="C4" s="98" t="s">
        <v>3</v>
      </c>
      <c r="D4" s="9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6</v>
      </c>
      <c r="B6" s="78">
        <v>18314.78</v>
      </c>
      <c r="C6" s="26" t="s">
        <v>7</v>
      </c>
      <c r="D6" s="3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8</v>
      </c>
      <c r="B7" s="30"/>
      <c r="C7" s="26" t="s">
        <v>9</v>
      </c>
      <c r="D7" s="30">
        <v>5000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10</v>
      </c>
      <c r="B8" s="30"/>
      <c r="C8" s="26" t="s">
        <v>11</v>
      </c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12</v>
      </c>
      <c r="B9" s="30"/>
      <c r="C9" s="26" t="s">
        <v>13</v>
      </c>
      <c r="D9" s="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14</v>
      </c>
      <c r="B10" s="30"/>
      <c r="C10" s="86" t="s">
        <v>113</v>
      </c>
      <c r="D10" s="85">
        <v>100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15</v>
      </c>
      <c r="B11" s="30"/>
      <c r="C11" s="27" t="s">
        <v>16</v>
      </c>
      <c r="D11" s="85">
        <v>34.5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 t="s">
        <v>17</v>
      </c>
      <c r="B12" s="30"/>
      <c r="C12" s="86" t="s">
        <v>114</v>
      </c>
      <c r="D12" s="85">
        <v>17.25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18</v>
      </c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19</v>
      </c>
      <c r="D14" s="30">
        <v>9100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20</v>
      </c>
      <c r="D15" s="3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21</v>
      </c>
      <c r="D16" s="3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22</v>
      </c>
      <c r="D17" s="78">
        <v>4063.03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23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24</v>
      </c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25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26" t="s">
        <v>26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2" t="s">
        <v>27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2" t="s">
        <v>28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2" t="s">
        <v>29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30</v>
      </c>
      <c r="B25" s="78">
        <f>B6</f>
        <v>18314.78</v>
      </c>
      <c r="C25" s="23" t="s">
        <v>31</v>
      </c>
      <c r="D25" s="78">
        <f>SUM(D7:D24)</f>
        <v>18314.78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32</v>
      </c>
      <c r="B26" s="30"/>
      <c r="C26" s="26" t="s">
        <v>33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34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25" t="s">
        <v>35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 t="s">
        <v>36</v>
      </c>
      <c r="B29" s="30"/>
      <c r="C29" s="30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37</v>
      </c>
      <c r="B30" s="78">
        <f>B25</f>
        <v>18314.78</v>
      </c>
      <c r="C30" s="23" t="s">
        <v>38</v>
      </c>
      <c r="D30" s="78">
        <f>D25</f>
        <v>18314.78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8"/>
      <c r="B31" s="20"/>
      <c r="C31" s="19"/>
      <c r="D31" s="3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="85" zoomScaleNormal="75" zoomScaleSheetLayoutView="85" zoomScalePageLayoutView="0" workbookViewId="0" topLeftCell="A1">
      <selection activeCell="F10" sqref="F10"/>
    </sheetView>
  </sheetViews>
  <sheetFormatPr defaultColWidth="9.16015625" defaultRowHeight="27.75" customHeight="1"/>
  <cols>
    <col min="1" max="1" width="14.16015625" style="62" customWidth="1"/>
    <col min="2" max="4" width="9.5" style="62" customWidth="1"/>
    <col min="5" max="5" width="13.5" style="62" customWidth="1"/>
    <col min="6" max="6" width="10.66015625" style="62" customWidth="1"/>
    <col min="7" max="7" width="12.33203125" style="62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60" bestFit="1" customWidth="1"/>
    <col min="249" max="16384" width="9.16015625" style="60" customWidth="1"/>
  </cols>
  <sheetData>
    <row r="1" spans="1:12" s="56" customFormat="1" ht="27" customHeight="1">
      <c r="A1" s="40"/>
      <c r="B1" s="55"/>
      <c r="C1" s="55"/>
      <c r="D1" s="55"/>
      <c r="E1" s="55"/>
      <c r="F1" s="55"/>
      <c r="G1" s="55"/>
      <c r="H1" s="55"/>
      <c r="J1" s="55"/>
      <c r="K1" s="55"/>
      <c r="L1" s="55"/>
    </row>
    <row r="2" spans="1:12" s="14" customFormat="1" ht="40.5" customHeight="1">
      <c r="A2" s="102" t="s">
        <v>117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4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7" customFormat="1" ht="21.75" customHeight="1">
      <c r="A4" s="57"/>
      <c r="B4" s="57"/>
      <c r="C4" s="57"/>
      <c r="D4" s="57"/>
      <c r="E4" s="57"/>
      <c r="F4" s="57"/>
      <c r="G4" s="57"/>
      <c r="H4" s="57"/>
      <c r="J4" s="57"/>
      <c r="K4" s="57"/>
      <c r="L4" s="57" t="s">
        <v>1</v>
      </c>
    </row>
    <row r="5" spans="1:12" s="54" customFormat="1" ht="29.25" customHeight="1">
      <c r="A5" s="99" t="s">
        <v>39</v>
      </c>
      <c r="B5" s="99" t="s">
        <v>40</v>
      </c>
      <c r="C5" s="99"/>
      <c r="D5" s="99"/>
      <c r="E5" s="99" t="s">
        <v>41</v>
      </c>
      <c r="F5" s="99"/>
      <c r="G5" s="99" t="s">
        <v>42</v>
      </c>
      <c r="H5" s="99" t="s">
        <v>43</v>
      </c>
      <c r="I5" s="99" t="s">
        <v>44</v>
      </c>
      <c r="J5" s="99" t="s">
        <v>45</v>
      </c>
      <c r="K5" s="99" t="s">
        <v>46</v>
      </c>
      <c r="L5" s="99" t="s">
        <v>47</v>
      </c>
    </row>
    <row r="6" spans="1:12" s="54" customFormat="1" ht="29.25" customHeight="1">
      <c r="A6" s="99"/>
      <c r="B6" s="99" t="s">
        <v>48</v>
      </c>
      <c r="C6" s="99" t="s">
        <v>49</v>
      </c>
      <c r="D6" s="100" t="s">
        <v>50</v>
      </c>
      <c r="E6" s="99" t="s">
        <v>48</v>
      </c>
      <c r="F6" s="101" t="s">
        <v>51</v>
      </c>
      <c r="G6" s="99"/>
      <c r="H6" s="99"/>
      <c r="I6" s="99"/>
      <c r="J6" s="99"/>
      <c r="K6" s="99"/>
      <c r="L6" s="99"/>
    </row>
    <row r="7" spans="1:12" s="54" customFormat="1" ht="39.75" customHeight="1">
      <c r="A7" s="99"/>
      <c r="B7" s="99"/>
      <c r="C7" s="99"/>
      <c r="D7" s="100"/>
      <c r="E7" s="99"/>
      <c r="F7" s="101"/>
      <c r="G7" s="99"/>
      <c r="H7" s="99"/>
      <c r="I7" s="99"/>
      <c r="J7" s="99"/>
      <c r="K7" s="99"/>
      <c r="L7" s="99"/>
    </row>
    <row r="8" spans="1:247" s="16" customFormat="1" ht="33.75" customHeight="1">
      <c r="A8" s="78">
        <v>18314.78</v>
      </c>
      <c r="B8" s="58"/>
      <c r="C8" s="58"/>
      <c r="D8" s="58"/>
      <c r="E8" s="78">
        <v>18314.78</v>
      </c>
      <c r="F8" s="58"/>
      <c r="G8" s="58"/>
      <c r="H8" s="58"/>
      <c r="I8" s="58"/>
      <c r="J8" s="58"/>
      <c r="K8" s="58"/>
      <c r="L8" s="5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s="15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15" s="16" customFormat="1" ht="33.75" customHeight="1">
      <c r="A10" s="3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5"/>
      <c r="N10" s="15"/>
      <c r="O10" s="15"/>
    </row>
    <row r="11" spans="1:16" s="16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15"/>
      <c r="P11" s="15"/>
    </row>
    <row r="12" spans="1:16" s="16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P12" s="15"/>
    </row>
    <row r="13" spans="1:12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/>
  <mergeCells count="15"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  <mergeCell ref="L5:L7"/>
    <mergeCell ref="H5:H7"/>
    <mergeCell ref="I5:I7"/>
    <mergeCell ref="J5:J7"/>
    <mergeCell ref="K5:K7"/>
  </mergeCells>
  <printOptions horizontalCentered="1"/>
  <pageMargins left="0.8263888888888888" right="0.8263888888888888" top="0.9597222222222223" bottom="0.5902777777777778" header="0.5118055555555555" footer="0.511805555555555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view="pageBreakPreview" zoomScaleNormal="75" zoomScaleSheetLayoutView="100" zoomScalePageLayoutView="0" workbookViewId="0" topLeftCell="A1">
      <selection activeCell="F11" sqref="F11"/>
    </sheetView>
  </sheetViews>
  <sheetFormatPr defaultColWidth="9.16015625" defaultRowHeight="27.75" customHeight="1"/>
  <cols>
    <col min="1" max="1" width="40.5" style="61" customWidth="1"/>
    <col min="2" max="2" width="14" style="67" customWidth="1"/>
    <col min="3" max="3" width="11.66015625" style="67" customWidth="1"/>
    <col min="4" max="4" width="14.5" style="67" customWidth="1"/>
    <col min="5" max="6" width="11.66015625" style="67" customWidth="1"/>
    <col min="7" max="7" width="14.33203125" style="67" customWidth="1"/>
    <col min="8" max="8" width="11.66015625" style="10" customWidth="1"/>
    <col min="9" max="248" width="10.66015625" style="10" customWidth="1"/>
  </cols>
  <sheetData>
    <row r="1" spans="1:8" s="56" customFormat="1" ht="27" customHeight="1">
      <c r="A1" s="40"/>
      <c r="B1" s="63"/>
      <c r="C1" s="63"/>
      <c r="D1" s="63"/>
      <c r="E1" s="63"/>
      <c r="F1" s="63"/>
      <c r="H1" s="63"/>
    </row>
    <row r="2" spans="1:12" s="6" customFormat="1" ht="48.75" customHeight="1">
      <c r="A2" s="5" t="s">
        <v>118</v>
      </c>
      <c r="B2" s="5"/>
      <c r="C2" s="5"/>
      <c r="D2" s="5"/>
      <c r="E2" s="5"/>
      <c r="F2" s="5"/>
      <c r="G2" s="64"/>
      <c r="H2" s="5"/>
      <c r="I2" s="65"/>
      <c r="J2" s="5"/>
      <c r="K2" s="65"/>
      <c r="L2" s="65"/>
    </row>
    <row r="3" spans="1:8" s="7" customFormat="1" ht="21.75" customHeight="1">
      <c r="A3" s="66"/>
      <c r="B3" s="66"/>
      <c r="C3" s="66"/>
      <c r="D3" s="66"/>
      <c r="E3" s="66"/>
      <c r="F3" s="66"/>
      <c r="H3" s="66" t="s">
        <v>1</v>
      </c>
    </row>
    <row r="4" spans="1:8" s="15" customFormat="1" ht="29.25" customHeight="1">
      <c r="A4" s="98" t="s">
        <v>52</v>
      </c>
      <c r="B4" s="104" t="s">
        <v>53</v>
      </c>
      <c r="C4" s="105" t="s">
        <v>54</v>
      </c>
      <c r="D4" s="103" t="s">
        <v>55</v>
      </c>
      <c r="E4" s="103" t="s">
        <v>56</v>
      </c>
      <c r="F4" s="103" t="s">
        <v>57</v>
      </c>
      <c r="G4" s="103" t="s">
        <v>58</v>
      </c>
      <c r="H4" s="103" t="s">
        <v>59</v>
      </c>
    </row>
    <row r="5" spans="1:8" s="15" customFormat="1" ht="29.25" customHeight="1">
      <c r="A5" s="98"/>
      <c r="B5" s="104"/>
      <c r="C5" s="106"/>
      <c r="D5" s="103"/>
      <c r="E5" s="103"/>
      <c r="F5" s="103"/>
      <c r="G5" s="103"/>
      <c r="H5" s="103"/>
    </row>
    <row r="6" spans="1:8" s="15" customFormat="1" ht="29.25" customHeight="1">
      <c r="A6" s="98"/>
      <c r="B6" s="104"/>
      <c r="C6" s="107"/>
      <c r="D6" s="103"/>
      <c r="E6" s="103"/>
      <c r="F6" s="103"/>
      <c r="G6" s="103"/>
      <c r="H6" s="103"/>
    </row>
    <row r="7" spans="1:248" s="8" customFormat="1" ht="47.25" customHeight="1">
      <c r="A7" s="39" t="s">
        <v>60</v>
      </c>
      <c r="B7" s="78">
        <f>SUM(C7:D7)</f>
        <v>18314.78</v>
      </c>
      <c r="C7" s="78">
        <f>SUM(C9:C13)</f>
        <v>466.43</v>
      </c>
      <c r="D7" s="78">
        <f>SUM(D8:D13)</f>
        <v>17848.35</v>
      </c>
      <c r="E7" s="30"/>
      <c r="F7" s="30"/>
      <c r="G7" s="59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8" customFormat="1" ht="47.25" customHeight="1">
      <c r="A8" s="87" t="s">
        <v>123</v>
      </c>
      <c r="B8" s="78">
        <v>5000</v>
      </c>
      <c r="C8" s="78"/>
      <c r="D8" s="78">
        <v>5000</v>
      </c>
      <c r="E8" s="30"/>
      <c r="F8" s="30"/>
      <c r="G8" s="59"/>
      <c r="H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8" customFormat="1" ht="47.25" customHeight="1">
      <c r="A9" s="87" t="s">
        <v>124</v>
      </c>
      <c r="B9" s="78">
        <f>SUM(C9:D9)</f>
        <v>100</v>
      </c>
      <c r="C9" s="78">
        <v>0</v>
      </c>
      <c r="D9" s="78">
        <v>100</v>
      </c>
      <c r="E9" s="30"/>
      <c r="F9" s="30"/>
      <c r="G9" s="59"/>
      <c r="H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9" s="9" customFormat="1" ht="47.25" customHeight="1">
      <c r="A10" s="37" t="s">
        <v>100</v>
      </c>
      <c r="B10" s="78">
        <v>34.5</v>
      </c>
      <c r="C10" s="78">
        <v>34.5</v>
      </c>
      <c r="D10" s="78">
        <v>0</v>
      </c>
      <c r="E10" s="30"/>
      <c r="F10" s="30"/>
      <c r="G10" s="59"/>
      <c r="H10" s="30"/>
      <c r="I10" s="8"/>
    </row>
    <row r="11" spans="1:8" ht="47.25" customHeight="1">
      <c r="A11" s="87" t="s">
        <v>125</v>
      </c>
      <c r="B11" s="78">
        <v>17.25</v>
      </c>
      <c r="C11" s="78">
        <v>17.25</v>
      </c>
      <c r="D11" s="78">
        <v>0</v>
      </c>
      <c r="E11" s="30"/>
      <c r="F11" s="30"/>
      <c r="G11" s="59"/>
      <c r="H11" s="30"/>
    </row>
    <row r="12" spans="1:8" ht="47.25" customHeight="1">
      <c r="A12" s="87" t="s">
        <v>126</v>
      </c>
      <c r="B12" s="78">
        <v>9100</v>
      </c>
      <c r="C12" s="78"/>
      <c r="D12" s="78">
        <v>9100</v>
      </c>
      <c r="E12" s="30"/>
      <c r="F12" s="30"/>
      <c r="G12" s="59"/>
      <c r="H12" s="30"/>
    </row>
    <row r="13" spans="1:8" ht="47.25" customHeight="1">
      <c r="A13" s="25" t="s">
        <v>61</v>
      </c>
      <c r="B13" s="78">
        <v>4063.03</v>
      </c>
      <c r="C13" s="78">
        <v>414.68</v>
      </c>
      <c r="D13" s="78">
        <f>B13-C13</f>
        <v>3648.3500000000004</v>
      </c>
      <c r="E13" s="30"/>
      <c r="F13" s="30"/>
      <c r="G13" s="59"/>
      <c r="H13" s="30"/>
    </row>
  </sheetData>
  <sheetProtection/>
  <mergeCells count="8"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8263888888888888" right="0.8263888888888888" top="1.1020833333333333" bottom="0.5902777777777778" header="0.5118055555555555" footer="0.511805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7"/>
  <sheetViews>
    <sheetView showGridLines="0" showZeros="0" view="pageBreakPreview" zoomScaleNormal="130" zoomScaleSheetLayoutView="100" zoomScalePageLayoutView="0" workbookViewId="0" topLeftCell="A16">
      <selection activeCell="B14" sqref="B14"/>
    </sheetView>
  </sheetViews>
  <sheetFormatPr defaultColWidth="9.16015625" defaultRowHeight="27.75" customHeight="1"/>
  <cols>
    <col min="1" max="1" width="51.5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40"/>
    </row>
    <row r="2" spans="1:5" s="6" customFormat="1" ht="34.5" customHeight="1">
      <c r="A2" s="5" t="s">
        <v>119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98" t="s">
        <v>62</v>
      </c>
      <c r="B4" s="31" t="s">
        <v>63</v>
      </c>
      <c r="C4" s="31"/>
      <c r="D4" s="31"/>
      <c r="E4" s="109" t="s">
        <v>64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8"/>
      <c r="B5" s="12" t="s">
        <v>65</v>
      </c>
      <c r="C5" s="12" t="s">
        <v>54</v>
      </c>
      <c r="D5" s="12" t="s">
        <v>55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9" t="s">
        <v>60</v>
      </c>
      <c r="B6" s="79">
        <f>B16+B22+B13+B10</f>
        <v>4214.78</v>
      </c>
      <c r="C6" s="79">
        <f>C16+C22+C13</f>
        <v>466.43</v>
      </c>
      <c r="D6" s="79">
        <f>D16+D22+D10</f>
        <v>3748.35</v>
      </c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34.5" customHeight="1">
      <c r="A7" s="87" t="s">
        <v>123</v>
      </c>
      <c r="B7" s="79"/>
      <c r="C7" s="79"/>
      <c r="D7" s="79">
        <v>5000</v>
      </c>
      <c r="E7" s="3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s="9" customFormat="1" ht="34.5" customHeight="1">
      <c r="A8" s="41" t="s">
        <v>127</v>
      </c>
      <c r="B8" s="79"/>
      <c r="C8" s="79"/>
      <c r="D8" s="79">
        <v>5000</v>
      </c>
      <c r="E8" s="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9" customFormat="1" ht="34.5" customHeight="1">
      <c r="A9" s="42" t="s">
        <v>128</v>
      </c>
      <c r="B9" s="79"/>
      <c r="C9" s="79"/>
      <c r="D9" s="79">
        <v>5000</v>
      </c>
      <c r="E9" s="3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9" customFormat="1" ht="34.5" customHeight="1">
      <c r="A10" s="87" t="s">
        <v>124</v>
      </c>
      <c r="B10" s="79">
        <v>100</v>
      </c>
      <c r="C10" s="79"/>
      <c r="D10" s="79">
        <v>100</v>
      </c>
      <c r="E10" s="3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s="9" customFormat="1" ht="34.5" customHeight="1">
      <c r="A11" s="88" t="s">
        <v>129</v>
      </c>
      <c r="B11" s="79">
        <v>100</v>
      </c>
      <c r="C11" s="79"/>
      <c r="D11" s="79">
        <v>100</v>
      </c>
      <c r="E11" s="3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s="9" customFormat="1" ht="34.5" customHeight="1">
      <c r="A12" s="89" t="s">
        <v>130</v>
      </c>
      <c r="B12" s="79">
        <v>100</v>
      </c>
      <c r="C12" s="79"/>
      <c r="D12" s="79">
        <v>100</v>
      </c>
      <c r="E12" s="3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s="9" customFormat="1" ht="34.5" customHeight="1">
      <c r="A13" s="37" t="s">
        <v>101</v>
      </c>
      <c r="B13" s="79">
        <f>C13</f>
        <v>34.5</v>
      </c>
      <c r="C13" s="79">
        <f>C14</f>
        <v>34.5</v>
      </c>
      <c r="D13" s="79"/>
      <c r="E13" s="3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s="9" customFormat="1" ht="34.5" customHeight="1">
      <c r="A14" s="41" t="s">
        <v>102</v>
      </c>
      <c r="B14" s="79">
        <f>B15</f>
        <v>34.5</v>
      </c>
      <c r="C14" s="79">
        <f>C15</f>
        <v>34.5</v>
      </c>
      <c r="D14" s="79"/>
      <c r="E14" s="3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s="9" customFormat="1" ht="34.5" customHeight="1">
      <c r="A15" s="42" t="s">
        <v>103</v>
      </c>
      <c r="B15" s="79">
        <v>34.5</v>
      </c>
      <c r="C15" s="79">
        <v>34.5</v>
      </c>
      <c r="D15" s="79"/>
      <c r="E15" s="3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5" ht="34.5" customHeight="1">
      <c r="A16" s="87" t="s">
        <v>131</v>
      </c>
      <c r="B16" s="78">
        <f>C16</f>
        <v>17.25</v>
      </c>
      <c r="C16" s="78">
        <f>C17</f>
        <v>17.25</v>
      </c>
      <c r="D16" s="78"/>
      <c r="E16" s="36"/>
    </row>
    <row r="17" spans="1:5" ht="34.5" customHeight="1">
      <c r="A17" s="88" t="s">
        <v>107</v>
      </c>
      <c r="B17" s="78">
        <f>C17</f>
        <v>17.25</v>
      </c>
      <c r="C17" s="78">
        <f>C18</f>
        <v>17.25</v>
      </c>
      <c r="D17" s="78"/>
      <c r="E17" s="36"/>
    </row>
    <row r="18" spans="1:5" ht="34.5" customHeight="1">
      <c r="A18" s="42" t="s">
        <v>66</v>
      </c>
      <c r="B18" s="78">
        <f>C18</f>
        <v>17.25</v>
      </c>
      <c r="C18" s="78">
        <v>17.25</v>
      </c>
      <c r="D18" s="78"/>
      <c r="E18" s="36"/>
    </row>
    <row r="19" spans="1:5" ht="34.5" customHeight="1">
      <c r="A19" s="25" t="s">
        <v>132</v>
      </c>
      <c r="B19" s="79">
        <f>B20</f>
        <v>9100</v>
      </c>
      <c r="C19" s="79">
        <f>C20</f>
        <v>9100</v>
      </c>
      <c r="D19" s="79">
        <f>D20</f>
        <v>9100</v>
      </c>
      <c r="E19" s="36"/>
    </row>
    <row r="20" spans="1:5" ht="34.5" customHeight="1">
      <c r="A20" s="41" t="s">
        <v>134</v>
      </c>
      <c r="B20" s="79">
        <f>SUM(B21:B21)</f>
        <v>9100</v>
      </c>
      <c r="C20" s="79">
        <f>SUM(C21:C21)</f>
        <v>9100</v>
      </c>
      <c r="D20" s="79">
        <f>SUM(D21:D21)</f>
        <v>9100</v>
      </c>
      <c r="E20" s="36"/>
    </row>
    <row r="21" spans="1:5" ht="34.5" customHeight="1">
      <c r="A21" s="42" t="s">
        <v>133</v>
      </c>
      <c r="B21" s="79">
        <f>C21</f>
        <v>9100</v>
      </c>
      <c r="C21" s="79">
        <f>D21</f>
        <v>9100</v>
      </c>
      <c r="D21" s="79">
        <v>9100</v>
      </c>
      <c r="E21" s="36"/>
    </row>
    <row r="22" spans="1:5" ht="34.5" customHeight="1">
      <c r="A22" s="25" t="s">
        <v>61</v>
      </c>
      <c r="B22" s="79">
        <f>B23</f>
        <v>4063.0299999999997</v>
      </c>
      <c r="C22" s="79">
        <f>C23</f>
        <v>414.68</v>
      </c>
      <c r="D22" s="79">
        <f>D23</f>
        <v>3648.35</v>
      </c>
      <c r="E22" s="36"/>
    </row>
    <row r="23" spans="1:5" ht="34.5" customHeight="1">
      <c r="A23" s="41" t="s">
        <v>67</v>
      </c>
      <c r="B23" s="79">
        <f>SUM(B24:B26)</f>
        <v>4063.0299999999997</v>
      </c>
      <c r="C23" s="79">
        <f>SUM(C24:C26)</f>
        <v>414.68</v>
      </c>
      <c r="D23" s="79">
        <f>SUM(D24:D26)</f>
        <v>3648.35</v>
      </c>
      <c r="E23" s="36"/>
    </row>
    <row r="24" spans="1:5" ht="34.5" customHeight="1">
      <c r="A24" s="42" t="s">
        <v>68</v>
      </c>
      <c r="B24" s="79">
        <f>C24</f>
        <v>414.68</v>
      </c>
      <c r="C24" s="78">
        <v>414.68</v>
      </c>
      <c r="D24" s="78"/>
      <c r="E24" s="36"/>
    </row>
    <row r="25" spans="1:5" ht="34.5" customHeight="1">
      <c r="A25" s="42" t="s">
        <v>69</v>
      </c>
      <c r="B25" s="79">
        <f>SUM(C25:D25)</f>
        <v>115</v>
      </c>
      <c r="C25" s="78"/>
      <c r="D25" s="78">
        <v>115</v>
      </c>
      <c r="E25" s="36"/>
    </row>
    <row r="26" spans="1:5" ht="34.5" customHeight="1">
      <c r="A26" s="42" t="s">
        <v>70</v>
      </c>
      <c r="B26" s="79">
        <f>SUM(C26:D26)</f>
        <v>3533.35</v>
      </c>
      <c r="C26" s="78"/>
      <c r="D26" s="78">
        <v>3533.35</v>
      </c>
      <c r="E26" s="36"/>
    </row>
    <row r="27" ht="27.75" customHeight="1">
      <c r="A27" s="38" t="s">
        <v>71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26"/>
  <sheetViews>
    <sheetView showGridLines="0" showZeros="0" view="pageBreakPreview" zoomScaleNormal="130" zoomScaleSheetLayoutView="100" zoomScalePageLayoutView="0" workbookViewId="0" topLeftCell="A13">
      <selection activeCell="D14" sqref="D14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18.75" customHeight="1">
      <c r="A1" s="40"/>
    </row>
    <row r="2" spans="1:243" ht="30.75" customHeight="1">
      <c r="A2" s="5" t="s">
        <v>120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98" t="s">
        <v>62</v>
      </c>
      <c r="B4" s="31" t="s">
        <v>63</v>
      </c>
      <c r="C4" s="31"/>
      <c r="D4" s="31"/>
      <c r="E4" s="109" t="s">
        <v>64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98"/>
      <c r="B5" s="12" t="s">
        <v>65</v>
      </c>
      <c r="C5" s="12" t="s">
        <v>72</v>
      </c>
      <c r="D5" s="12" t="s">
        <v>73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9" t="s">
        <v>60</v>
      </c>
      <c r="B6" s="78">
        <f>B7+B15+B23</f>
        <v>466.42999999999995</v>
      </c>
      <c r="C6" s="78">
        <f>C7+C15+C23</f>
        <v>437.15999999999997</v>
      </c>
      <c r="D6" s="78">
        <f>D15</f>
        <v>29.270000000000003</v>
      </c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37" t="s">
        <v>74</v>
      </c>
      <c r="B7" s="78">
        <f>SUM(B8:B14)</f>
        <v>436.03</v>
      </c>
      <c r="C7" s="78">
        <f>SUM(C8:C14)</f>
        <v>436.03</v>
      </c>
      <c r="D7" s="78"/>
      <c r="E7" s="3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37" t="s">
        <v>75</v>
      </c>
      <c r="B8" s="78">
        <f>C8</f>
        <v>74.19</v>
      </c>
      <c r="C8" s="78">
        <v>74.19</v>
      </c>
      <c r="D8" s="78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37" t="s">
        <v>76</v>
      </c>
      <c r="B9" s="78">
        <f aca="true" t="shared" si="0" ref="B9:B14">C9</f>
        <v>147.4</v>
      </c>
      <c r="C9" s="78">
        <v>147.4</v>
      </c>
      <c r="D9" s="78"/>
      <c r="E9" s="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37" t="s">
        <v>77</v>
      </c>
      <c r="B10" s="78">
        <f t="shared" si="0"/>
        <v>13.86</v>
      </c>
      <c r="C10" s="78">
        <v>13.86</v>
      </c>
      <c r="D10" s="78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37" t="s">
        <v>108</v>
      </c>
      <c r="B11" s="78">
        <f t="shared" si="0"/>
        <v>34.5</v>
      </c>
      <c r="C11" s="78">
        <v>34.5</v>
      </c>
      <c r="D11" s="78"/>
      <c r="E11" s="3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37" t="s">
        <v>109</v>
      </c>
      <c r="B12" s="78">
        <f t="shared" si="0"/>
        <v>17.25</v>
      </c>
      <c r="C12" s="78">
        <v>17.25</v>
      </c>
      <c r="D12" s="78"/>
      <c r="E12" s="3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87" t="s">
        <v>135</v>
      </c>
      <c r="B13" s="78">
        <f t="shared" si="0"/>
        <v>1.26</v>
      </c>
      <c r="C13" s="78">
        <v>1.26</v>
      </c>
      <c r="D13" s="78"/>
      <c r="E13" s="3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37" t="s">
        <v>110</v>
      </c>
      <c r="B14" s="78">
        <f t="shared" si="0"/>
        <v>147.57</v>
      </c>
      <c r="C14" s="78">
        <v>147.57</v>
      </c>
      <c r="D14" s="78"/>
      <c r="E14" s="3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37" t="s">
        <v>78</v>
      </c>
      <c r="B15" s="78">
        <f>SUM(B16:B22)</f>
        <v>29.270000000000003</v>
      </c>
      <c r="D15" s="78">
        <f>SUM(D16:D22)</f>
        <v>29.270000000000003</v>
      </c>
      <c r="E15" s="3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37" t="s">
        <v>79</v>
      </c>
      <c r="B16" s="78">
        <f aca="true" t="shared" si="1" ref="B16:B22">D16</f>
        <v>15.29</v>
      </c>
      <c r="C16" s="78"/>
      <c r="D16" s="78">
        <v>15.29</v>
      </c>
      <c r="E16" s="3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87" t="s">
        <v>136</v>
      </c>
      <c r="B17" s="78">
        <f t="shared" si="1"/>
        <v>6.42</v>
      </c>
      <c r="C17" s="78"/>
      <c r="D17" s="78">
        <v>6.42</v>
      </c>
      <c r="E17" s="3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37" t="s">
        <v>80</v>
      </c>
      <c r="B18" s="78">
        <f t="shared" si="1"/>
        <v>0.1</v>
      </c>
      <c r="C18" s="78"/>
      <c r="D18" s="78">
        <v>0.1</v>
      </c>
      <c r="E18" s="3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37" t="s">
        <v>81</v>
      </c>
      <c r="B19" s="78">
        <f t="shared" si="1"/>
        <v>2.03</v>
      </c>
      <c r="C19" s="78"/>
      <c r="D19" s="78">
        <v>2.03</v>
      </c>
      <c r="E19" s="3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37" t="s">
        <v>111</v>
      </c>
      <c r="B20" s="78">
        <f t="shared" si="1"/>
        <v>1.27</v>
      </c>
      <c r="C20" s="78"/>
      <c r="D20" s="78">
        <v>1.27</v>
      </c>
      <c r="E20" s="3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37" t="s">
        <v>82</v>
      </c>
      <c r="B21" s="78">
        <f t="shared" si="1"/>
        <v>2.5</v>
      </c>
      <c r="C21" s="78"/>
      <c r="D21" s="78">
        <v>2.5</v>
      </c>
      <c r="E21" s="3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37" t="s">
        <v>104</v>
      </c>
      <c r="B22" s="78">
        <f t="shared" si="1"/>
        <v>1.66</v>
      </c>
      <c r="C22" s="78"/>
      <c r="D22" s="78">
        <v>1.66</v>
      </c>
      <c r="E22" s="3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37" t="s">
        <v>83</v>
      </c>
      <c r="B23" s="78">
        <f>C23</f>
        <v>1.1300000000000001</v>
      </c>
      <c r="C23" s="78">
        <f>SUM(C24:C25)</f>
        <v>1.1300000000000001</v>
      </c>
      <c r="D23" s="78"/>
      <c r="E23" s="3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37" t="s">
        <v>112</v>
      </c>
      <c r="B24" s="78">
        <f>C24</f>
        <v>1.12</v>
      </c>
      <c r="C24" s="78">
        <v>1.12</v>
      </c>
      <c r="D24" s="78"/>
      <c r="E24" s="3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5" ht="29.25" customHeight="1">
      <c r="A25" s="87" t="s">
        <v>137</v>
      </c>
      <c r="B25" s="78">
        <f>C25</f>
        <v>0.01</v>
      </c>
      <c r="C25" s="78">
        <v>0.01</v>
      </c>
      <c r="D25" s="78"/>
      <c r="E25" s="36"/>
    </row>
    <row r="26" ht="12.75" customHeight="1">
      <c r="A26" s="38" t="s">
        <v>84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E12" sqref="E12"/>
    </sheetView>
  </sheetViews>
  <sheetFormatPr defaultColWidth="9.16015625" defaultRowHeight="27.75" customHeight="1"/>
  <cols>
    <col min="1" max="1" width="31.83203125" style="10" customWidth="1"/>
    <col min="2" max="2" width="15" style="10" customWidth="1"/>
    <col min="3" max="3" width="16" style="10" customWidth="1"/>
    <col min="4" max="4" width="17" style="10" customWidth="1"/>
    <col min="5" max="5" width="22.5" style="10" customWidth="1"/>
    <col min="6" max="243" width="7.66015625" style="10" customWidth="1"/>
  </cols>
  <sheetData>
    <row r="1" ht="27.75" customHeight="1">
      <c r="A1" s="40"/>
    </row>
    <row r="2" spans="1:5" s="6" customFormat="1" ht="34.5" customHeight="1">
      <c r="A2" s="84" t="s">
        <v>121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98" t="s">
        <v>62</v>
      </c>
      <c r="B4" s="31" t="s">
        <v>63</v>
      </c>
      <c r="C4" s="31"/>
      <c r="D4" s="31"/>
      <c r="E4" s="109" t="s">
        <v>64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8"/>
      <c r="B5" s="12" t="s">
        <v>65</v>
      </c>
      <c r="C5" s="12" t="s">
        <v>54</v>
      </c>
      <c r="D5" s="12" t="s">
        <v>55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9" t="s">
        <v>98</v>
      </c>
      <c r="B6" s="83">
        <v>0</v>
      </c>
      <c r="C6" s="30">
        <v>0</v>
      </c>
      <c r="D6" s="30">
        <v>0</v>
      </c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7"/>
      <c r="B7" s="83"/>
      <c r="C7" s="30"/>
      <c r="D7" s="30"/>
      <c r="E7" s="36"/>
    </row>
    <row r="8" spans="1:5" ht="34.5" customHeight="1">
      <c r="A8" s="41"/>
      <c r="B8" s="83"/>
      <c r="C8" s="30"/>
      <c r="D8" s="30"/>
      <c r="E8" s="36"/>
    </row>
    <row r="9" spans="1:5" ht="34.5" customHeight="1">
      <c r="A9" s="42"/>
      <c r="B9" s="83"/>
      <c r="C9" s="30"/>
      <c r="D9" s="30"/>
      <c r="E9" s="36"/>
    </row>
    <row r="10" spans="1:5" ht="34.5" customHeight="1">
      <c r="A10" s="39"/>
      <c r="B10" s="83"/>
      <c r="C10" s="30"/>
      <c r="D10" s="30"/>
      <c r="E10" s="36"/>
    </row>
    <row r="11" spans="1:5" ht="34.5" customHeight="1">
      <c r="A11" s="25"/>
      <c r="B11" s="83"/>
      <c r="C11" s="30"/>
      <c r="D11" s="30"/>
      <c r="E11" s="36"/>
    </row>
    <row r="12" spans="1:5" ht="34.5" customHeight="1">
      <c r="A12" s="41"/>
      <c r="B12" s="83"/>
      <c r="C12" s="30"/>
      <c r="D12" s="30"/>
      <c r="E12" s="36"/>
    </row>
    <row r="13" spans="1:5" ht="34.5" customHeight="1">
      <c r="A13" s="42"/>
      <c r="B13" s="83"/>
      <c r="C13" s="30"/>
      <c r="D13" s="30"/>
      <c r="E13" s="36"/>
    </row>
    <row r="14" spans="1:5" ht="34.5" customHeight="1">
      <c r="A14" s="39"/>
      <c r="B14" s="83"/>
      <c r="C14" s="30"/>
      <c r="D14" s="30"/>
      <c r="E14" s="36"/>
    </row>
    <row r="15" spans="1:5" ht="34.5" customHeight="1">
      <c r="A15" s="39"/>
      <c r="B15" s="83"/>
      <c r="C15" s="30"/>
      <c r="D15" s="30"/>
      <c r="E15" s="36"/>
    </row>
    <row r="16" spans="1:5" ht="34.5" customHeight="1">
      <c r="A16" s="39"/>
      <c r="B16" s="83"/>
      <c r="C16" s="30"/>
      <c r="D16" s="30"/>
      <c r="E16" s="36"/>
    </row>
    <row r="17" ht="27.75" customHeight="1">
      <c r="A17" s="38" t="s">
        <v>99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蒋志荭</cp:lastModifiedBy>
  <cp:lastPrinted>2019-01-18T06:47:38Z</cp:lastPrinted>
  <dcterms:created xsi:type="dcterms:W3CDTF">2016-02-18T02:32:40Z</dcterms:created>
  <dcterms:modified xsi:type="dcterms:W3CDTF">2019-01-23T06:22:32Z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