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73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<sst xmlns="http://schemas.openxmlformats.org/spreadsheetml/2006/main" count="44" uniqueCount="42">
  <si>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参考表样1</t>
  </si>
  <si>
    <t>单位：万元</t>
  </si>
  <si>
    <t>项           目</t>
  </si>
  <si>
    <t>预   算</t>
  </si>
  <si>
    <t>调整预算</t>
  </si>
  <si>
    <t>预算执行</t>
  </si>
  <si>
    <t>一 般 公 共 收 入 合 计</t>
  </si>
  <si>
    <t>一、税收收入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</si>
  <si>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</si>
  <si>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</si>
  <si>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</si>
  <si>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</si>
  <si>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</si>
  <si>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</si>
  <si>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</si>
  <si>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</si>
  <si>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</si>
  <si>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</si>
  <si>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</si>
  <si>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</si>
  <si>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</si>
  <si>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</si>
  <si>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</si>
  <si>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</si>
  <si>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</si>
  <si>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</si>
  <si>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</si>
  <si>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</si>
  <si>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</si>
  <si>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加：市级税收返还收入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</si>
  <si>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市级转移支付收入</t>
    </r>
  </si>
  <si>
    <r>
      <t xml:space="preserve"> </t>
    </r>
    <r>
      <rPr>
        <sz val="12"/>
        <rFont val="宋体"/>
        <family val="0"/>
      </rPr>
      <t xml:space="preserve">   上</t>
    </r>
    <r>
      <rPr>
        <sz val="12"/>
        <rFont val="宋体"/>
        <family val="0"/>
      </rPr>
      <t>年结余收入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</si>
  <si>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调入调出资金等</t>
    </r>
  </si>
  <si>
    <r>
      <t xml:space="preserve"> </t>
    </r>
    <r>
      <rPr>
        <sz val="12"/>
        <rFont val="宋体"/>
        <family val="0"/>
      </rPr>
      <t xml:space="preserve">   一般债务收入</t>
    </r>
  </si>
  <si>
    <t>一 般 公 共 收 入 总 计</t>
  </si>
  <si>
    <t>2016年</t>
  </si>
  <si>
    <t>2017年</t>
  </si>
  <si>
    <t>预算为2016
年执行％</t>
  </si>
  <si>
    <t>和平区2016年一般公共收入预算执行情况和2017年收入预算表</t>
  </si>
  <si>
    <t>执行为2015
年决算％</t>
  </si>
  <si>
    <t>执行为预算％</t>
  </si>
  <si>
    <t>2015年决算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</si>
</sst>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42">
    <font>
      <sz val="12"/>
      <name val="宋体"/>
      <family val="0"/>
    </font>
    <font>
      <sz val="22"/>
      <name val="黑体"/>
      <family val="0"/>
    </font>
    <font>
      <sz val="9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41" applyFont="1" applyFill="1" applyAlignment="1">
      <alignment horizontal="center" vertical="top"/>
      <protection/>
    </xf>
    <xf numFmtId="0" fontId="1" fillId="0" borderId="0" xfId="41" applyFont="1" applyFill="1" applyAlignment="1">
      <alignment vertical="top"/>
      <protection/>
    </xf>
    <xf numFmtId="0" fontId="0" fillId="0" borderId="0" xfId="41" applyFont="1" applyFill="1" applyAlignment="1">
      <alignment vertical="center"/>
      <protection/>
    </xf>
    <xf numFmtId="176" fontId="0" fillId="0" borderId="0" xfId="41" applyNumberFormat="1" applyFont="1" applyFill="1" applyAlignment="1">
      <alignment vertical="center"/>
      <protection/>
    </xf>
    <xf numFmtId="177" fontId="0" fillId="0" borderId="0" xfId="41" applyNumberFormat="1" applyFont="1" applyFill="1" applyAlignment="1">
      <alignment horizontal="right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77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0" fontId="3" fillId="0" borderId="0" xfId="41" applyFont="1" applyFill="1" applyAlignment="1">
      <alignment vertical="center" wrapText="1"/>
      <protection/>
    </xf>
    <xf numFmtId="0" fontId="3" fillId="0" borderId="10" xfId="41" applyFont="1" applyFill="1" applyBorder="1" applyAlignment="1">
      <alignment horizontal="left" vertical="center" wrapText="1" indent="1"/>
      <protection/>
    </xf>
    <xf numFmtId="176" fontId="0" fillId="0" borderId="10" xfId="41" applyNumberFormat="1" applyFont="1" applyFill="1" applyBorder="1" applyAlignment="1">
      <alignment horizontal="right" vertical="center"/>
      <protection/>
    </xf>
    <xf numFmtId="9" fontId="0" fillId="0" borderId="10" xfId="33" applyFont="1" applyFill="1" applyBorder="1" applyAlignment="1">
      <alignment vertical="center"/>
    </xf>
    <xf numFmtId="177" fontId="0" fillId="0" borderId="0" xfId="41" applyNumberFormat="1" applyFont="1" applyFill="1" applyAlignment="1">
      <alignment vertical="center"/>
      <protection/>
    </xf>
    <xf numFmtId="0" fontId="3" fillId="0" borderId="10" xfId="41" applyFont="1" applyFill="1" applyBorder="1" applyAlignment="1">
      <alignment horizontal="left" vertical="center" indent="1"/>
      <protection/>
    </xf>
    <xf numFmtId="0" fontId="3" fillId="0" borderId="0" xfId="41" applyFont="1" applyFill="1" applyAlignment="1">
      <alignment vertical="center"/>
      <protection/>
    </xf>
    <xf numFmtId="0" fontId="0" fillId="0" borderId="10" xfId="41" applyFont="1" applyFill="1" applyBorder="1" applyAlignment="1">
      <alignment horizontal="left" vertical="center" indent="2"/>
      <protection/>
    </xf>
    <xf numFmtId="176" fontId="0" fillId="0" borderId="10" xfId="54" applyNumberFormat="1" applyFont="1" applyFill="1" applyBorder="1" applyAlignment="1">
      <alignment horizontal="right" vertical="center"/>
    </xf>
    <xf numFmtId="176" fontId="0" fillId="0" borderId="10" xfId="42" applyNumberFormat="1" applyFont="1" applyFill="1" applyBorder="1" applyAlignment="1">
      <alignment horizontal="right" vertical="center"/>
      <protection/>
    </xf>
    <xf numFmtId="0" fontId="4" fillId="0" borderId="0" xfId="41" applyFont="1" applyFill="1" applyAlignment="1">
      <alignment vertical="center"/>
      <protection/>
    </xf>
    <xf numFmtId="0" fontId="0" fillId="0" borderId="11" xfId="41" applyFont="1" applyFill="1" applyBorder="1" applyAlignment="1">
      <alignment horizontal="left" vertical="center" indent="2"/>
      <protection/>
    </xf>
    <xf numFmtId="176" fontId="0" fillId="0" borderId="11" xfId="41" applyNumberFormat="1" applyFont="1" applyFill="1" applyBorder="1" applyAlignment="1">
      <alignment horizontal="right" vertical="center"/>
      <protection/>
    </xf>
    <xf numFmtId="176" fontId="0" fillId="0" borderId="11" xfId="54" applyNumberFormat="1" applyFont="1" applyFill="1" applyBorder="1" applyAlignment="1">
      <alignment horizontal="right" vertical="center"/>
    </xf>
    <xf numFmtId="176" fontId="0" fillId="0" borderId="11" xfId="42" applyNumberFormat="1" applyFont="1" applyFill="1" applyBorder="1" applyAlignment="1">
      <alignment horizontal="right" vertical="center"/>
      <protection/>
    </xf>
    <xf numFmtId="0" fontId="3" fillId="0" borderId="12" xfId="41" applyFont="1" applyFill="1" applyBorder="1" applyAlignment="1">
      <alignment horizontal="left" vertical="center" wrapText="1" indent="1"/>
      <protection/>
    </xf>
    <xf numFmtId="176" fontId="0" fillId="0" borderId="12" xfId="41" applyNumberFormat="1" applyFont="1" applyFill="1" applyBorder="1" applyAlignment="1">
      <alignment horizontal="right" vertical="center"/>
      <protection/>
    </xf>
    <xf numFmtId="0" fontId="5" fillId="0" borderId="0" xfId="41" applyFont="1" applyFill="1" applyAlignment="1">
      <alignment vertical="center"/>
      <protection/>
    </xf>
    <xf numFmtId="176" fontId="0" fillId="0" borderId="10" xfId="42" applyNumberFormat="1" applyFont="1" applyFill="1" applyBorder="1" applyAlignment="1">
      <alignment vertical="center"/>
      <protection/>
    </xf>
    <xf numFmtId="0" fontId="0" fillId="33" borderId="10" xfId="41" applyFont="1" applyFill="1" applyBorder="1" applyAlignment="1">
      <alignment horizontal="left" vertical="center" indent="1"/>
      <protection/>
    </xf>
    <xf numFmtId="176" fontId="0" fillId="33" borderId="10" xfId="42" applyNumberFormat="1" applyFont="1" applyFill="1" applyBorder="1" applyAlignment="1">
      <alignment vertical="center"/>
      <protection/>
    </xf>
    <xf numFmtId="176" fontId="0" fillId="33" borderId="10" xfId="41" applyNumberFormat="1" applyFont="1" applyFill="1" applyBorder="1" applyAlignment="1">
      <alignment horizontal="right" vertical="center"/>
      <protection/>
    </xf>
    <xf numFmtId="176" fontId="0" fillId="33" borderId="10" xfId="42" applyNumberFormat="1" applyFont="1" applyFill="1" applyBorder="1" applyAlignment="1">
      <alignment horizontal="right" vertical="center"/>
      <protection/>
    </xf>
    <xf numFmtId="9" fontId="0" fillId="33" borderId="10" xfId="33" applyFont="1" applyFill="1" applyBorder="1" applyAlignment="1">
      <alignment vertical="center"/>
    </xf>
    <xf numFmtId="0" fontId="0" fillId="33" borderId="0" xfId="41" applyFont="1" applyFill="1" applyAlignment="1">
      <alignment vertical="center"/>
      <protection/>
    </xf>
    <xf numFmtId="177" fontId="0" fillId="33" borderId="0" xfId="41" applyNumberFormat="1" applyFont="1" applyFill="1" applyAlignment="1">
      <alignment horizontal="right" vertical="center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177" fontId="0" fillId="33" borderId="0" xfId="41" applyNumberFormat="1" applyFont="1" applyFill="1" applyAlignment="1">
      <alignment vertical="center"/>
      <protection/>
    </xf>
    <xf numFmtId="176" fontId="0" fillId="0" borderId="0" xfId="54" applyNumberFormat="1" applyFont="1" applyFill="1" applyBorder="1" applyAlignment="1">
      <alignment horizontal="right" vertical="center"/>
    </xf>
    <xf numFmtId="9" fontId="0" fillId="33" borderId="10" xfId="33" applyFont="1" applyFill="1" applyBorder="1" applyAlignment="1">
      <alignment horizontal="right" vertical="center"/>
    </xf>
    <xf numFmtId="0" fontId="1" fillId="0" borderId="0" xfId="41" applyFont="1" applyFill="1" applyAlignment="1">
      <alignment horizontal="center" vertical="top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176" fontId="3" fillId="0" borderId="10" xfId="41" applyNumberFormat="1" applyFont="1" applyFill="1" applyBorder="1" applyAlignment="1">
      <alignment horizontal="center" vertical="center"/>
      <protection/>
    </xf>
    <xf numFmtId="176" fontId="0" fillId="33" borderId="0" xfId="54" applyNumberFormat="1" applyFont="1" applyFill="1" applyBorder="1" applyAlignment="1">
      <alignment horizontal="righ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（20091202）人代会附表-表样" xfId="40"/>
    <cellStyle name="常规_（修改后）新科目人代会报表---印刷稿5.8" xfId="41"/>
    <cellStyle name="常规_2006年支出预算表（2006-02-24）最最后稿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6" sqref="N26"/>
    </sheetView>
  </sheetViews>
  <sheetFormatPr defaultColWidth="9.00390625" defaultRowHeight="14.25"/>
  <cols>
    <col min="1" max="1" width="38.875" style="3" customWidth="1"/>
    <col min="2" max="3" width="14.375" style="3" customWidth="1"/>
    <col min="4" max="4" width="14.375" style="4" customWidth="1"/>
    <col min="5" max="5" width="13.00390625" style="4" customWidth="1"/>
    <col min="6" max="6" width="13.00390625" style="36" customWidth="1"/>
    <col min="7" max="7" width="14.375" style="4" customWidth="1"/>
    <col min="8" max="8" width="13.00390625" style="13" customWidth="1"/>
    <col min="9" max="9" width="13.875" style="13" hidden="1" customWidth="1"/>
    <col min="10" max="10" width="9.00390625" style="3" bestFit="1" customWidth="1"/>
    <col min="11" max="16384" width="9.00390625" style="3" customWidth="1"/>
  </cols>
  <sheetData>
    <row r="1" spans="1:9" s="2" customFormat="1" ht="48" customHeight="1">
      <c r="A1" s="39" t="s">
        <v>38</v>
      </c>
      <c r="B1" s="39"/>
      <c r="C1" s="39"/>
      <c r="D1" s="39"/>
      <c r="E1" s="39"/>
      <c r="F1" s="39"/>
      <c r="G1" s="39"/>
      <c r="H1" s="39"/>
      <c r="I1" s="1"/>
    </row>
    <row r="2" spans="1:9" ht="14.25">
      <c r="A2" s="3" t="s">
        <v>0</v>
      </c>
      <c r="F2" s="34"/>
      <c r="H2" s="5" t="s">
        <v>1</v>
      </c>
      <c r="I2" s="5"/>
    </row>
    <row r="3" spans="1:9" ht="30.75" customHeight="1">
      <c r="A3" s="40" t="s">
        <v>2</v>
      </c>
      <c r="B3" s="41" t="s">
        <v>35</v>
      </c>
      <c r="C3" s="41"/>
      <c r="D3" s="41"/>
      <c r="E3" s="41"/>
      <c r="F3" s="41"/>
      <c r="G3" s="42" t="s">
        <v>36</v>
      </c>
      <c r="H3" s="42"/>
      <c r="I3" s="5"/>
    </row>
    <row r="4" spans="1:9" s="9" customFormat="1" ht="30.75" customHeight="1">
      <c r="A4" s="40"/>
      <c r="B4" s="6" t="s">
        <v>3</v>
      </c>
      <c r="C4" s="6" t="s">
        <v>4</v>
      </c>
      <c r="D4" s="6" t="s">
        <v>5</v>
      </c>
      <c r="E4" s="6" t="s">
        <v>40</v>
      </c>
      <c r="F4" s="35" t="s">
        <v>39</v>
      </c>
      <c r="G4" s="6" t="s">
        <v>3</v>
      </c>
      <c r="H4" s="7" t="s">
        <v>37</v>
      </c>
      <c r="I4" s="8" t="s">
        <v>41</v>
      </c>
    </row>
    <row r="5" spans="1:9" ht="24" customHeight="1">
      <c r="A5" s="10" t="s">
        <v>6</v>
      </c>
      <c r="B5" s="11">
        <f>B6+B20</f>
        <v>1122000</v>
      </c>
      <c r="C5" s="11">
        <f aca="true" t="shared" si="0" ref="C5:I5">C6+C20</f>
        <v>935600</v>
      </c>
      <c r="D5" s="11">
        <f t="shared" si="0"/>
        <v>982600</v>
      </c>
      <c r="E5" s="12">
        <f>D5/B5</f>
        <v>0.8757575757575757</v>
      </c>
      <c r="F5" s="38">
        <f>D5/I5</f>
        <v>1.0066704982844803</v>
      </c>
      <c r="G5" s="11">
        <f t="shared" si="0"/>
        <v>935600</v>
      </c>
      <c r="H5" s="12">
        <f aca="true" t="shared" si="1" ref="H5:H10">G5/D5</f>
        <v>0.952167718298392</v>
      </c>
      <c r="I5" s="11">
        <f t="shared" si="0"/>
        <v>976089</v>
      </c>
    </row>
    <row r="6" spans="1:9" s="15" customFormat="1" ht="24" customHeight="1">
      <c r="A6" s="14" t="s">
        <v>7</v>
      </c>
      <c r="B6" s="11">
        <f>SUM(B7:B19)</f>
        <v>712000</v>
      </c>
      <c r="C6" s="11">
        <f>SUM(C7:C19)</f>
        <v>548200</v>
      </c>
      <c r="D6" s="11">
        <f>SUM(D7:D19)</f>
        <v>547600</v>
      </c>
      <c r="E6" s="12">
        <f aca="true" t="shared" si="2" ref="E6:E34">D6/B6</f>
        <v>0.7691011235955056</v>
      </c>
      <c r="F6" s="38">
        <f>D6/I6</f>
        <v>0.8956698386943763</v>
      </c>
      <c r="G6" s="11">
        <f>SUM(G7:G19)</f>
        <v>510000</v>
      </c>
      <c r="H6" s="12">
        <f t="shared" si="1"/>
        <v>0.9313367421475529</v>
      </c>
      <c r="I6" s="11">
        <f>SUM(I7:I19)</f>
        <v>611386</v>
      </c>
    </row>
    <row r="7" spans="1:9" ht="24" customHeight="1">
      <c r="A7" s="16" t="s">
        <v>8</v>
      </c>
      <c r="B7" s="11">
        <v>45000</v>
      </c>
      <c r="C7" s="11">
        <v>79500</v>
      </c>
      <c r="D7" s="17">
        <v>79200</v>
      </c>
      <c r="E7" s="12">
        <f t="shared" si="2"/>
        <v>1.76</v>
      </c>
      <c r="F7" s="38">
        <f>D7/I7</f>
        <v>2.055434444098412</v>
      </c>
      <c r="G7" s="18">
        <v>103000</v>
      </c>
      <c r="H7" s="12">
        <f t="shared" si="1"/>
        <v>1.3005050505050506</v>
      </c>
      <c r="I7" s="37">
        <v>38532</v>
      </c>
    </row>
    <row r="8" spans="1:9" ht="24" customHeight="1">
      <c r="A8" s="16" t="s">
        <v>9</v>
      </c>
      <c r="B8" s="11">
        <v>188000</v>
      </c>
      <c r="C8" s="11">
        <v>75000</v>
      </c>
      <c r="D8" s="17">
        <v>75400</v>
      </c>
      <c r="E8" s="12">
        <f t="shared" si="2"/>
        <v>0.40106382978723404</v>
      </c>
      <c r="F8" s="38">
        <f aca="true" t="shared" si="3" ref="F8:F28">D8/I8</f>
        <v>0.46043833240716425</v>
      </c>
      <c r="G8" s="18"/>
      <c r="H8" s="12"/>
      <c r="I8" s="37">
        <v>163757</v>
      </c>
    </row>
    <row r="9" spans="1:9" ht="24.75" customHeight="1">
      <c r="A9" s="16" t="s">
        <v>10</v>
      </c>
      <c r="B9" s="11">
        <v>82000</v>
      </c>
      <c r="C9" s="11">
        <v>62000</v>
      </c>
      <c r="D9" s="17">
        <v>62000</v>
      </c>
      <c r="E9" s="12">
        <f t="shared" si="2"/>
        <v>0.7560975609756098</v>
      </c>
      <c r="F9" s="38">
        <f t="shared" si="3"/>
        <v>0.8763994119642655</v>
      </c>
      <c r="G9" s="18">
        <v>60000</v>
      </c>
      <c r="H9" s="12">
        <f t="shared" si="1"/>
        <v>0.967741935483871</v>
      </c>
      <c r="I9" s="37">
        <v>70744</v>
      </c>
    </row>
    <row r="10" spans="1:9" ht="24.75" customHeight="1">
      <c r="A10" s="16" t="s">
        <v>11</v>
      </c>
      <c r="B10" s="11">
        <v>19000</v>
      </c>
      <c r="C10" s="11">
        <v>20300</v>
      </c>
      <c r="D10" s="17">
        <v>20000</v>
      </c>
      <c r="E10" s="12">
        <f t="shared" si="2"/>
        <v>1.0526315789473684</v>
      </c>
      <c r="F10" s="38">
        <f t="shared" si="3"/>
        <v>1.234796567265543</v>
      </c>
      <c r="G10" s="18">
        <v>25000</v>
      </c>
      <c r="H10" s="12">
        <f t="shared" si="1"/>
        <v>1.25</v>
      </c>
      <c r="I10" s="18">
        <v>16197</v>
      </c>
    </row>
    <row r="11" spans="1:9" ht="24" customHeight="1">
      <c r="A11" s="16" t="s">
        <v>12</v>
      </c>
      <c r="B11" s="11"/>
      <c r="C11" s="11"/>
      <c r="D11" s="17"/>
      <c r="E11" s="12"/>
      <c r="F11" s="38"/>
      <c r="G11" s="18"/>
      <c r="H11" s="12"/>
      <c r="I11" s="37"/>
    </row>
    <row r="12" spans="1:9" ht="24" customHeight="1">
      <c r="A12" s="16" t="s">
        <v>13</v>
      </c>
      <c r="B12" s="11">
        <v>40000</v>
      </c>
      <c r="C12" s="11">
        <v>30800</v>
      </c>
      <c r="D12" s="17">
        <v>31000</v>
      </c>
      <c r="E12" s="12">
        <f t="shared" si="2"/>
        <v>0.775</v>
      </c>
      <c r="F12" s="38">
        <f t="shared" si="3"/>
        <v>0.9138073340407971</v>
      </c>
      <c r="G12" s="18">
        <v>30000</v>
      </c>
      <c r="H12" s="12">
        <f aca="true" t="shared" si="4" ref="H12:H17">G12/D12</f>
        <v>0.967741935483871</v>
      </c>
      <c r="I12" s="37">
        <v>33924</v>
      </c>
    </row>
    <row r="13" spans="1:9" ht="24" customHeight="1">
      <c r="A13" s="16" t="s">
        <v>14</v>
      </c>
      <c r="B13" s="11">
        <v>120000</v>
      </c>
      <c r="C13" s="11">
        <v>84000</v>
      </c>
      <c r="D13" s="17">
        <v>84000</v>
      </c>
      <c r="E13" s="12">
        <f t="shared" si="2"/>
        <v>0.7</v>
      </c>
      <c r="F13" s="38">
        <f t="shared" si="3"/>
        <v>0.8143796172415799</v>
      </c>
      <c r="G13" s="18">
        <v>90000</v>
      </c>
      <c r="H13" s="12">
        <f t="shared" si="4"/>
        <v>1.0714285714285714</v>
      </c>
      <c r="I13" s="37">
        <v>103146</v>
      </c>
    </row>
    <row r="14" spans="1:9" ht="24" customHeight="1">
      <c r="A14" s="16" t="s">
        <v>15</v>
      </c>
      <c r="B14" s="11">
        <v>16000</v>
      </c>
      <c r="C14" s="11">
        <v>18000</v>
      </c>
      <c r="D14" s="17">
        <v>18000</v>
      </c>
      <c r="E14" s="12">
        <f t="shared" si="2"/>
        <v>1.125</v>
      </c>
      <c r="F14" s="38">
        <f t="shared" si="3"/>
        <v>1.3400833829660512</v>
      </c>
      <c r="G14" s="18">
        <v>18000</v>
      </c>
      <c r="H14" s="12">
        <f t="shared" si="4"/>
        <v>1</v>
      </c>
      <c r="I14" s="37">
        <v>13432</v>
      </c>
    </row>
    <row r="15" spans="1:9" ht="24" customHeight="1">
      <c r="A15" s="16" t="s">
        <v>16</v>
      </c>
      <c r="B15" s="11">
        <v>4500</v>
      </c>
      <c r="C15" s="11">
        <v>4000</v>
      </c>
      <c r="D15" s="17">
        <v>4000</v>
      </c>
      <c r="E15" s="12">
        <f t="shared" si="2"/>
        <v>0.8888888888888888</v>
      </c>
      <c r="F15" s="38">
        <f t="shared" si="3"/>
        <v>1.0124019235636548</v>
      </c>
      <c r="G15" s="18">
        <v>4000</v>
      </c>
      <c r="H15" s="12">
        <f t="shared" si="4"/>
        <v>1</v>
      </c>
      <c r="I15" s="37">
        <v>3951</v>
      </c>
    </row>
    <row r="16" spans="1:9" ht="24" customHeight="1">
      <c r="A16" s="16" t="s">
        <v>17</v>
      </c>
      <c r="B16" s="11">
        <v>160000</v>
      </c>
      <c r="C16" s="11">
        <v>76300</v>
      </c>
      <c r="D16" s="17">
        <v>76000</v>
      </c>
      <c r="E16" s="12">
        <f t="shared" si="2"/>
        <v>0.475</v>
      </c>
      <c r="F16" s="38">
        <f t="shared" si="3"/>
        <v>0.5613330181990073</v>
      </c>
      <c r="G16" s="18">
        <v>76000</v>
      </c>
      <c r="H16" s="12">
        <f t="shared" si="4"/>
        <v>1</v>
      </c>
      <c r="I16" s="37">
        <v>135392</v>
      </c>
    </row>
    <row r="17" spans="1:9" ht="24" customHeight="1">
      <c r="A17" s="16" t="s">
        <v>18</v>
      </c>
      <c r="B17" s="11">
        <v>4500</v>
      </c>
      <c r="C17" s="11">
        <v>4300</v>
      </c>
      <c r="D17" s="17">
        <v>4300</v>
      </c>
      <c r="E17" s="12">
        <f t="shared" si="2"/>
        <v>0.9555555555555556</v>
      </c>
      <c r="F17" s="38">
        <f t="shared" si="3"/>
        <v>1.0452114730189597</v>
      </c>
      <c r="G17" s="18">
        <v>4000</v>
      </c>
      <c r="H17" s="12">
        <f t="shared" si="4"/>
        <v>0.9302325581395349</v>
      </c>
      <c r="I17" s="37">
        <v>4114</v>
      </c>
    </row>
    <row r="18" spans="1:9" ht="24" customHeight="1">
      <c r="A18" s="16" t="s">
        <v>19</v>
      </c>
      <c r="B18" s="11"/>
      <c r="C18" s="11"/>
      <c r="D18" s="17"/>
      <c r="E18" s="12"/>
      <c r="F18" s="38"/>
      <c r="G18" s="18"/>
      <c r="H18" s="12"/>
      <c r="I18" s="37"/>
    </row>
    <row r="19" spans="1:9" ht="24" customHeight="1">
      <c r="A19" s="16" t="s">
        <v>20</v>
      </c>
      <c r="B19" s="11">
        <v>33000</v>
      </c>
      <c r="C19" s="11">
        <v>94000</v>
      </c>
      <c r="D19" s="17">
        <v>93700</v>
      </c>
      <c r="E19" s="12">
        <f t="shared" si="2"/>
        <v>2.8393939393939394</v>
      </c>
      <c r="F19" s="38">
        <f t="shared" si="3"/>
        <v>3.323048551264319</v>
      </c>
      <c r="G19" s="18">
        <v>100000</v>
      </c>
      <c r="H19" s="12">
        <f>G19/D19</f>
        <v>1.0672358591248665</v>
      </c>
      <c r="I19" s="37">
        <v>28197</v>
      </c>
    </row>
    <row r="20" spans="1:9" s="19" customFormat="1" ht="24" customHeight="1">
      <c r="A20" s="14" t="s">
        <v>21</v>
      </c>
      <c r="B20" s="11">
        <f aca="true" t="shared" si="5" ref="B20:G20">SUM(B21:B27)</f>
        <v>410000</v>
      </c>
      <c r="C20" s="11">
        <f t="shared" si="5"/>
        <v>387400</v>
      </c>
      <c r="D20" s="11">
        <f t="shared" si="5"/>
        <v>435000</v>
      </c>
      <c r="E20" s="12">
        <f t="shared" si="2"/>
        <v>1.0609756097560976</v>
      </c>
      <c r="F20" s="38">
        <f t="shared" si="3"/>
        <v>1.1927513620672163</v>
      </c>
      <c r="G20" s="11">
        <f t="shared" si="5"/>
        <v>425600</v>
      </c>
      <c r="H20" s="12">
        <f>G20/D20</f>
        <v>0.9783908045977011</v>
      </c>
      <c r="I20" s="37">
        <f>SUM(I21:I27)</f>
        <v>364703</v>
      </c>
    </row>
    <row r="21" spans="1:9" ht="24" customHeight="1">
      <c r="A21" s="16" t="s">
        <v>22</v>
      </c>
      <c r="B21" s="11">
        <v>30000</v>
      </c>
      <c r="C21" s="11">
        <v>29000</v>
      </c>
      <c r="D21" s="17">
        <v>29000</v>
      </c>
      <c r="E21" s="12">
        <f t="shared" si="2"/>
        <v>0.9666666666666667</v>
      </c>
      <c r="F21" s="38">
        <f t="shared" si="3"/>
        <v>1.0583169111743669</v>
      </c>
      <c r="G21" s="18">
        <v>25000</v>
      </c>
      <c r="H21" s="12">
        <f>G21/D21</f>
        <v>0.8620689655172413</v>
      </c>
      <c r="I21" s="37">
        <v>27402</v>
      </c>
    </row>
    <row r="22" spans="1:9" ht="24" customHeight="1">
      <c r="A22" s="16" t="s">
        <v>23</v>
      </c>
      <c r="B22" s="11">
        <v>5000</v>
      </c>
      <c r="C22" s="11">
        <v>4600</v>
      </c>
      <c r="D22" s="17">
        <v>4600</v>
      </c>
      <c r="E22" s="12">
        <f t="shared" si="2"/>
        <v>0.92</v>
      </c>
      <c r="F22" s="38">
        <f t="shared" si="3"/>
        <v>0.9203681472589036</v>
      </c>
      <c r="G22" s="18">
        <v>4000</v>
      </c>
      <c r="H22" s="12">
        <f>G22/D22</f>
        <v>0.8695652173913043</v>
      </c>
      <c r="I22" s="37">
        <v>4998</v>
      </c>
    </row>
    <row r="23" spans="1:9" ht="24" customHeight="1">
      <c r="A23" s="16" t="s">
        <v>24</v>
      </c>
      <c r="B23" s="11">
        <v>600</v>
      </c>
      <c r="C23" s="11">
        <v>2300</v>
      </c>
      <c r="D23" s="17">
        <v>2350</v>
      </c>
      <c r="E23" s="12">
        <f t="shared" si="2"/>
        <v>3.9166666666666665</v>
      </c>
      <c r="F23" s="38">
        <f t="shared" si="3"/>
        <v>4.8353909465020575</v>
      </c>
      <c r="G23" s="18">
        <v>4000</v>
      </c>
      <c r="H23" s="12">
        <f>G23/D23</f>
        <v>1.702127659574468</v>
      </c>
      <c r="I23" s="37">
        <v>486</v>
      </c>
    </row>
    <row r="24" spans="1:9" ht="24" customHeight="1">
      <c r="A24" s="16" t="s">
        <v>25</v>
      </c>
      <c r="B24" s="18"/>
      <c r="C24" s="11"/>
      <c r="D24" s="17"/>
      <c r="E24" s="12"/>
      <c r="F24" s="38"/>
      <c r="G24" s="18"/>
      <c r="H24" s="12"/>
      <c r="I24" s="37"/>
    </row>
    <row r="25" spans="1:9" ht="24" customHeight="1">
      <c r="A25" s="16" t="s">
        <v>26</v>
      </c>
      <c r="B25" s="11">
        <v>400</v>
      </c>
      <c r="C25" s="11">
        <v>770</v>
      </c>
      <c r="D25" s="17">
        <v>800</v>
      </c>
      <c r="E25" s="12">
        <f t="shared" si="2"/>
        <v>2</v>
      </c>
      <c r="F25" s="38">
        <f t="shared" si="3"/>
        <v>2.7586206896551726</v>
      </c>
      <c r="G25" s="18">
        <v>1000</v>
      </c>
      <c r="H25" s="12"/>
      <c r="I25" s="37">
        <v>290</v>
      </c>
    </row>
    <row r="26" spans="1:9" ht="24" customHeight="1">
      <c r="A26" s="16" t="s">
        <v>27</v>
      </c>
      <c r="B26" s="11"/>
      <c r="C26" s="11"/>
      <c r="D26" s="17"/>
      <c r="E26" s="12"/>
      <c r="F26" s="38"/>
      <c r="G26" s="18"/>
      <c r="H26" s="12"/>
      <c r="I26" s="37"/>
    </row>
    <row r="27" spans="1:9" ht="24" customHeight="1" thickBot="1">
      <c r="A27" s="20" t="s">
        <v>28</v>
      </c>
      <c r="B27" s="21">
        <v>374000</v>
      </c>
      <c r="C27" s="11">
        <v>350730</v>
      </c>
      <c r="D27" s="22">
        <v>398250</v>
      </c>
      <c r="E27" s="12">
        <f t="shared" si="2"/>
        <v>1.0648395721925135</v>
      </c>
      <c r="F27" s="38">
        <f t="shared" si="3"/>
        <v>1.2012596259128216</v>
      </c>
      <c r="G27" s="23">
        <v>391600</v>
      </c>
      <c r="H27" s="12">
        <f>G27/D27</f>
        <v>0.9833019460138104</v>
      </c>
      <c r="I27" s="37">
        <v>331527</v>
      </c>
    </row>
    <row r="28" spans="1:9" s="26" customFormat="1" ht="24" customHeight="1" thickTop="1">
      <c r="A28" s="24" t="s">
        <v>6</v>
      </c>
      <c r="B28" s="25">
        <f aca="true" t="shared" si="6" ref="B28:I28">B6+B20</f>
        <v>1122000</v>
      </c>
      <c r="C28" s="25">
        <f>C6+C20</f>
        <v>935600</v>
      </c>
      <c r="D28" s="25">
        <f t="shared" si="6"/>
        <v>982600</v>
      </c>
      <c r="E28" s="12">
        <f t="shared" si="2"/>
        <v>0.8757575757575757</v>
      </c>
      <c r="F28" s="38">
        <f t="shared" si="3"/>
        <v>1.0066704982844803</v>
      </c>
      <c r="G28" s="25">
        <f t="shared" si="6"/>
        <v>935600</v>
      </c>
      <c r="H28" s="12">
        <f>G28/D28</f>
        <v>0.952167718298392</v>
      </c>
      <c r="I28" s="25">
        <f t="shared" si="6"/>
        <v>976089</v>
      </c>
    </row>
    <row r="29" spans="1:9" s="33" customFormat="1" ht="24" customHeight="1">
      <c r="A29" s="28" t="s">
        <v>29</v>
      </c>
      <c r="B29" s="29"/>
      <c r="C29" s="30"/>
      <c r="D29" s="31"/>
      <c r="E29" s="12"/>
      <c r="F29" s="38"/>
      <c r="G29" s="29"/>
      <c r="H29" s="32"/>
      <c r="I29" s="43"/>
    </row>
    <row r="30" spans="1:9" s="33" customFormat="1" ht="24" customHeight="1">
      <c r="A30" s="28" t="s">
        <v>30</v>
      </c>
      <c r="B30" s="29">
        <v>42000</v>
      </c>
      <c r="C30" s="30">
        <v>333000</v>
      </c>
      <c r="D30" s="31">
        <v>286000</v>
      </c>
      <c r="E30" s="12">
        <f t="shared" si="2"/>
        <v>6.809523809523809</v>
      </c>
      <c r="F30" s="38"/>
      <c r="G30" s="29">
        <v>122900</v>
      </c>
      <c r="H30" s="32">
        <f>G30/D30</f>
        <v>0.4297202797202797</v>
      </c>
      <c r="I30" s="43"/>
    </row>
    <row r="31" spans="1:9" s="33" customFormat="1" ht="24" customHeight="1">
      <c r="A31" s="28" t="s">
        <v>31</v>
      </c>
      <c r="B31" s="29"/>
      <c r="C31" s="30">
        <f>D31</f>
        <v>4900</v>
      </c>
      <c r="D31" s="31">
        <v>4900</v>
      </c>
      <c r="E31" s="12"/>
      <c r="F31" s="38"/>
      <c r="G31" s="29"/>
      <c r="H31" s="32"/>
      <c r="I31" s="43"/>
    </row>
    <row r="32" spans="1:9" s="33" customFormat="1" ht="24" customHeight="1">
      <c r="A32" s="28" t="s">
        <v>32</v>
      </c>
      <c r="B32" s="29">
        <v>69000</v>
      </c>
      <c r="C32" s="30">
        <v>73500</v>
      </c>
      <c r="D32" s="31">
        <v>73500</v>
      </c>
      <c r="E32" s="12">
        <f t="shared" si="2"/>
        <v>1.065217391304348</v>
      </c>
      <c r="F32" s="38"/>
      <c r="G32" s="29">
        <v>73500</v>
      </c>
      <c r="H32" s="32">
        <f>G32/D32</f>
        <v>1</v>
      </c>
      <c r="I32" s="43"/>
    </row>
    <row r="33" spans="1:9" s="33" customFormat="1" ht="24" customHeight="1">
      <c r="A33" s="28" t="s">
        <v>33</v>
      </c>
      <c r="B33" s="29"/>
      <c r="C33" s="30"/>
      <c r="D33" s="30"/>
      <c r="E33" s="12"/>
      <c r="F33" s="38"/>
      <c r="G33" s="29"/>
      <c r="H33" s="32"/>
      <c r="I33" s="43"/>
    </row>
    <row r="34" spans="1:9" ht="24" customHeight="1">
      <c r="A34" s="10" t="s">
        <v>34</v>
      </c>
      <c r="B34" s="27">
        <f aca="true" t="shared" si="7" ref="B34:G34">B28+B29+B30+B31-B32</f>
        <v>1095000</v>
      </c>
      <c r="C34" s="29">
        <f t="shared" si="7"/>
        <v>1200000</v>
      </c>
      <c r="D34" s="29">
        <f t="shared" si="7"/>
        <v>1200000</v>
      </c>
      <c r="E34" s="12">
        <f t="shared" si="2"/>
        <v>1.095890410958904</v>
      </c>
      <c r="F34" s="38"/>
      <c r="G34" s="27">
        <f t="shared" si="7"/>
        <v>985000</v>
      </c>
      <c r="H34" s="12">
        <f>G34/D34</f>
        <v>0.8208333333333333</v>
      </c>
      <c r="I34" s="37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4">
    <mergeCell ref="A1:H1"/>
    <mergeCell ref="A3:A4"/>
    <mergeCell ref="B3:F3"/>
    <mergeCell ref="G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白家健</cp:lastModifiedBy>
  <dcterms:created xsi:type="dcterms:W3CDTF">2016-07-21T00:52:19Z</dcterms:created>
  <dcterms:modified xsi:type="dcterms:W3CDTF">2017-01-17T07:29:35Z</dcterms:modified>
  <cp:category/>
  <cp:version/>
  <cp:contentType/>
  <cp:contentStatus/>
</cp:coreProperties>
</file>