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28800" windowHeight="12015" tabRatio="761" firstSheet="1" activeTab="1"/>
  </bookViews>
  <sheets>
    <sheet name="WTFQPVQ" sheetId="1" state="veryHidden" r:id="rId1"/>
    <sheet name="附件6" sheetId="2" r:id="rId2"/>
  </sheets>
  <externalReferences>
    <externalReference r:id="rId5"/>
  </externalReferences>
  <definedNames>
    <definedName name="_xlnm.Print_Area" localSheetId="1">'附件6'!$A$1:$G$31</definedName>
  </definedNames>
  <calcPr fullCalcOnLoad="1"/>
</workbook>
</file>

<file path=xl/sharedStrings.xml><?xml version="1.0" encoding="utf-8"?>
<sst xmlns="http://schemas.openxmlformats.org/spreadsheetml/2006/main" count="59" uniqueCount="59">
  <si>
    <t>单位：万元</t>
  </si>
  <si>
    <t>附件6</t>
  </si>
  <si>
    <t>合   计</t>
  </si>
  <si>
    <t>注：本表按支出功能分类填列，明细到类、款、项三级科目。</t>
  </si>
  <si>
    <t>合计</t>
  </si>
  <si>
    <t>科目名称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</si>
  <si>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</si>
  <si>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</si>
  <si>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</si>
  <si>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</si>
  <si>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</si>
  <si>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</si>
  <si>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</si>
  <si>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天津市和平区人民政府国有资产监督管理委员会
2021年一般公共预算支出情况表</t>
  </si>
  <si>
    <t>文化旅游体育与传媒支出</t>
  </si>
  <si>
    <t>广播电视</t>
  </si>
  <si>
    <t>其他广播电视支出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</si>
  <si>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</si>
  <si>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</si>
  <si>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</si>
  <si>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</si>
  <si>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208</t>
  </si>
  <si>
    <t>20805</t>
  </si>
  <si>
    <t>2080505</t>
  </si>
  <si>
    <t>2080506</t>
  </si>
  <si>
    <t xml:space="preserve">  行政事业单位医疗</t>
  </si>
  <si>
    <t xml:space="preserve">    行政单位医疗</t>
  </si>
  <si>
    <t xml:space="preserve">    公务员医疗补助</t>
  </si>
  <si>
    <t>卫生健康支出</t>
  </si>
  <si>
    <t>210</t>
  </si>
  <si>
    <t>21011</t>
  </si>
  <si>
    <t>2101101</t>
  </si>
  <si>
    <t>2101103</t>
  </si>
  <si>
    <t>212</t>
  </si>
  <si>
    <t>21299</t>
  </si>
  <si>
    <t>2129901</t>
  </si>
  <si>
    <t>城乡社区支出</t>
  </si>
  <si>
    <t xml:space="preserve">  其他城乡社区支出</t>
  </si>
  <si>
    <t xml:space="preserve">    其他城乡社区支出</t>
  </si>
  <si>
    <t>资源勘探工业信息等支出</t>
  </si>
  <si>
    <t xml:space="preserve">  国有资产监管</t>
  </si>
  <si>
    <t xml:space="preserve">    其他国有资产监管支出</t>
  </si>
  <si>
    <t>20701</t>
  </si>
  <si>
    <t>2070199</t>
  </si>
  <si>
    <t xml:space="preserve">  文化和旅游</t>
  </si>
  <si>
    <t xml:space="preserve">    其他文化和旅游支出</t>
  </si>
  <si>
    <t>215</t>
  </si>
  <si>
    <t>21507</t>
  </si>
  <si>
    <t>2150701</t>
  </si>
  <si>
    <t xml:space="preserve">    行政运行</t>
  </si>
  <si>
    <t xml:space="preserve">    一般行政管理事务</t>
  </si>
  <si>
    <t>2150702</t>
  </si>
  <si>
    <t>2150799</t>
  </si>
  <si>
    <r>
      <t>2</t>
    </r>
    <r>
      <rPr>
        <sz val="12"/>
        <rFont val="宋体"/>
        <family val="0"/>
      </rPr>
      <t>29</t>
    </r>
  </si>
  <si>
    <t>22999</t>
  </si>
  <si>
    <t>2299999</t>
  </si>
  <si>
    <t>其他支出</t>
  </si>
  <si>
    <t xml:space="preserve">  其他支出</t>
  </si>
  <si>
    <t xml:space="preserve">    其他支出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</si>
</sst>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00_ 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43" fontId="3" fillId="0" borderId="16" xfId="807" applyFont="1" applyFill="1" applyBorder="1" applyAlignment="1" applyProtection="1">
      <alignment horizontal="left" vertical="center" wrapText="1"/>
      <protection/>
    </xf>
    <xf numFmtId="43" fontId="3" fillId="0" borderId="16" xfId="807" applyFont="1" applyFill="1" applyBorder="1" applyAlignment="1" applyProtection="1">
      <alignment horizontal="right" vertical="center" wrapText="1"/>
      <protection/>
    </xf>
    <xf numFmtId="43" fontId="3" fillId="0" borderId="8" xfId="807" applyFont="1" applyFill="1" applyBorder="1" applyAlignment="1" applyProtection="1">
      <alignment horizontal="right" vertical="center" wrapText="1"/>
      <protection/>
    </xf>
    <xf numFmtId="43" fontId="3" fillId="0" borderId="8" xfId="807" applyFont="1" applyFill="1" applyBorder="1" applyAlignment="1" applyProtection="1">
      <alignment horizontal="center" vertical="center"/>
      <protection/>
    </xf>
    <xf numFmtId="43" fontId="3" fillId="0" borderId="16" xfId="807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43" fontId="6" fillId="0" borderId="0" xfId="0" applyNumberFormat="1" applyFont="1" applyFill="1" applyAlignment="1">
      <alignment horizontal="center" vertical="center"/>
    </xf>
    <xf numFmtId="43" fontId="6" fillId="0" borderId="0" xfId="807" applyFont="1" applyFill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3" fontId="3" fillId="0" borderId="16" xfId="807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7&#65306;XX&#37096;&#38376;2021&#24180;&#19968;&#33324;&#20844;&#20849;&#39044;&#31639;&#22522;&#26412;&#25903;&#20986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TFQPVQ"/>
      <sheetName val="附件7"/>
    </sheetNames>
    <sheetDataSet>
      <sheetData sheetId="1">
        <row r="25">
          <cell r="D25">
            <v>424.07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1"/>
  <sheetViews>
    <sheetView showGridLines="0" showZeros="0" tabSelected="1" view="pageBreakPreview" zoomScale="85" zoomScaleNormal="115" zoomScaleSheetLayoutView="85" zoomScalePageLayoutView="0" workbookViewId="0" topLeftCell="A19">
      <selection activeCell="N27" sqref="N27"/>
    </sheetView>
  </sheetViews>
  <sheetFormatPr defaultColWidth="9.16015625" defaultRowHeight="27.75" customHeight="1"/>
  <cols>
    <col min="1" max="1" width="16.83203125" style="4" customWidth="1"/>
    <col min="2" max="2" width="39.66015625" style="4" customWidth="1"/>
    <col min="3" max="3" width="21" style="4" customWidth="1"/>
    <col min="4" max="6" width="15.5" style="4" customWidth="1"/>
    <col min="7" max="7" width="19.83203125" style="4" customWidth="1"/>
    <col min="8" max="8" width="7.66015625" style="4" customWidth="1"/>
    <col min="9" max="9" width="17.5" style="4" customWidth="1"/>
    <col min="10" max="245" width="7.66015625" style="4" customWidth="1"/>
  </cols>
  <sheetData>
    <row r="1" spans="1:3" ht="27.75" customHeight="1">
      <c r="A1" s="5" t="s">
        <v>1</v>
      </c>
      <c r="B1" s="5"/>
      <c r="C1" s="5"/>
    </row>
    <row r="2" spans="1:7" s="1" customFormat="1" ht="64.5" customHeight="1">
      <c r="A2" s="17" t="s">
        <v>13</v>
      </c>
      <c r="B2" s="7"/>
      <c r="C2" s="7"/>
      <c r="D2" s="7"/>
      <c r="E2" s="7"/>
      <c r="F2" s="7"/>
      <c r="G2" s="7"/>
    </row>
    <row r="3" s="2" customFormat="1" ht="30.75" customHeight="1">
      <c r="G3" s="2" t="s">
        <v>0</v>
      </c>
    </row>
    <row r="4" spans="1:245" s="6" customFormat="1" ht="39.75" customHeight="1">
      <c r="A4" s="30" t="s">
        <v>8</v>
      </c>
      <c r="B4" s="30" t="s">
        <v>5</v>
      </c>
      <c r="C4" s="31" t="s">
        <v>4</v>
      </c>
      <c r="D4" s="16" t="s">
        <v>9</v>
      </c>
      <c r="E4" s="16"/>
      <c r="F4" s="16"/>
      <c r="G4" s="32" t="s">
        <v>12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6" customFormat="1" ht="39.75" customHeight="1">
      <c r="A5" s="31"/>
      <c r="B5" s="31"/>
      <c r="C5" s="33"/>
      <c r="D5" s="14" t="s">
        <v>2</v>
      </c>
      <c r="E5" s="14" t="s">
        <v>10</v>
      </c>
      <c r="F5" s="14" t="s">
        <v>11</v>
      </c>
      <c r="G5" s="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9" ht="34.5" customHeight="1">
      <c r="A6" s="25">
        <v>207</v>
      </c>
      <c r="B6" s="9" t="s">
        <v>14</v>
      </c>
      <c r="C6" s="20">
        <f>D6+G6</f>
        <v>719</v>
      </c>
      <c r="D6" s="21">
        <f>D7+D9</f>
        <v>0</v>
      </c>
      <c r="E6" s="22"/>
      <c r="F6" s="22"/>
      <c r="G6" s="23">
        <f>G7+G9</f>
        <v>719</v>
      </c>
      <c r="I6" s="28">
        <f>D6+E6+F6+G6-C6</f>
        <v>0</v>
      </c>
    </row>
    <row r="7" spans="1:7" ht="34.5" customHeight="1">
      <c r="A7" s="25" t="s">
        <v>42</v>
      </c>
      <c r="B7" s="9" t="s">
        <v>44</v>
      </c>
      <c r="C7" s="20">
        <f>G7</f>
        <v>82</v>
      </c>
      <c r="D7" s="21">
        <f>F7</f>
        <v>0</v>
      </c>
      <c r="E7" s="22"/>
      <c r="F7" s="22"/>
      <c r="G7" s="23">
        <f>G8</f>
        <v>82</v>
      </c>
    </row>
    <row r="8" spans="1:7" ht="34.5" customHeight="1">
      <c r="A8" s="25" t="s">
        <v>43</v>
      </c>
      <c r="B8" s="9" t="s">
        <v>45</v>
      </c>
      <c r="C8" s="20">
        <f>G8</f>
        <v>82</v>
      </c>
      <c r="D8" s="21">
        <f>F8</f>
        <v>0</v>
      </c>
      <c r="E8" s="22"/>
      <c r="F8" s="22"/>
      <c r="G8" s="23">
        <v>82</v>
      </c>
    </row>
    <row r="9" spans="1:7" ht="34.5" customHeight="1">
      <c r="A9" s="25">
        <v>20708</v>
      </c>
      <c r="B9" s="18" t="s">
        <v>15</v>
      </c>
      <c r="C9" s="20">
        <f aca="true" t="shared" si="0" ref="C9:C29">D9+G9</f>
        <v>637</v>
      </c>
      <c r="D9" s="21">
        <f>E9+F9</f>
        <v>0</v>
      </c>
      <c r="E9" s="22"/>
      <c r="F9" s="22"/>
      <c r="G9" s="23">
        <v>637</v>
      </c>
    </row>
    <row r="10" spans="1:7" ht="34.5" customHeight="1">
      <c r="A10" s="25">
        <v>2070809</v>
      </c>
      <c r="B10" s="19" t="s">
        <v>16</v>
      </c>
      <c r="C10" s="20">
        <f>D10+G10</f>
        <v>637</v>
      </c>
      <c r="D10" s="21">
        <f aca="true" t="shared" si="1" ref="D10:D26">E10+F10</f>
        <v>0</v>
      </c>
      <c r="E10" s="22"/>
      <c r="F10" s="22"/>
      <c r="G10" s="23">
        <v>637</v>
      </c>
    </row>
    <row r="11" spans="1:7" ht="34.5" customHeight="1">
      <c r="A11" s="25" t="s">
        <v>21</v>
      </c>
      <c r="B11" s="9" t="s">
        <v>17</v>
      </c>
      <c r="C11" s="20">
        <f t="shared" si="0"/>
        <v>41.93</v>
      </c>
      <c r="D11" s="21">
        <f t="shared" si="1"/>
        <v>41.93</v>
      </c>
      <c r="E11" s="22">
        <f>E12</f>
        <v>41.93</v>
      </c>
      <c r="F11" s="22"/>
      <c r="G11" s="23"/>
    </row>
    <row r="12" spans="1:7" ht="34.5" customHeight="1">
      <c r="A12" s="25" t="s">
        <v>22</v>
      </c>
      <c r="B12" s="10" t="s">
        <v>18</v>
      </c>
      <c r="C12" s="20">
        <f t="shared" si="0"/>
        <v>41.93</v>
      </c>
      <c r="D12" s="21">
        <f t="shared" si="1"/>
        <v>41.93</v>
      </c>
      <c r="E12" s="22">
        <f>E13+E14</f>
        <v>41.93</v>
      </c>
      <c r="F12" s="22"/>
      <c r="G12" s="23"/>
    </row>
    <row r="13" spans="1:7" ht="34.5" customHeight="1">
      <c r="A13" s="25" t="s">
        <v>23</v>
      </c>
      <c r="B13" s="11" t="s">
        <v>19</v>
      </c>
      <c r="C13" s="20">
        <f t="shared" si="0"/>
        <v>27.95</v>
      </c>
      <c r="D13" s="21">
        <f t="shared" si="1"/>
        <v>27.95</v>
      </c>
      <c r="E13" s="22">
        <v>27.95</v>
      </c>
      <c r="F13" s="22"/>
      <c r="G13" s="23"/>
    </row>
    <row r="14" spans="1:7" ht="34.5" customHeight="1">
      <c r="A14" s="25" t="s">
        <v>24</v>
      </c>
      <c r="B14" s="11" t="s">
        <v>20</v>
      </c>
      <c r="C14" s="20">
        <f t="shared" si="0"/>
        <v>13.98</v>
      </c>
      <c r="D14" s="21">
        <f t="shared" si="1"/>
        <v>13.98</v>
      </c>
      <c r="E14" s="22">
        <v>13.98</v>
      </c>
      <c r="F14" s="22"/>
      <c r="G14" s="23"/>
    </row>
    <row r="15" spans="1:7" ht="34.5" customHeight="1">
      <c r="A15" s="25" t="s">
        <v>29</v>
      </c>
      <c r="B15" s="27" t="s">
        <v>28</v>
      </c>
      <c r="C15" s="20">
        <f t="shared" si="0"/>
        <v>24.45</v>
      </c>
      <c r="D15" s="21">
        <f t="shared" si="1"/>
        <v>24.45</v>
      </c>
      <c r="E15" s="22">
        <f>E16</f>
        <v>24.45</v>
      </c>
      <c r="F15" s="22"/>
      <c r="G15" s="23"/>
    </row>
    <row r="16" spans="1:7" ht="34.5" customHeight="1">
      <c r="A16" s="25" t="s">
        <v>30</v>
      </c>
      <c r="B16" s="27" t="s">
        <v>25</v>
      </c>
      <c r="C16" s="20">
        <f t="shared" si="0"/>
        <v>24.45</v>
      </c>
      <c r="D16" s="21">
        <f t="shared" si="1"/>
        <v>24.45</v>
      </c>
      <c r="E16" s="22">
        <f>E17+E18</f>
        <v>24.45</v>
      </c>
      <c r="F16" s="22"/>
      <c r="G16" s="23"/>
    </row>
    <row r="17" spans="1:7" ht="34.5" customHeight="1">
      <c r="A17" s="25" t="s">
        <v>31</v>
      </c>
      <c r="B17" s="27" t="s">
        <v>26</v>
      </c>
      <c r="C17" s="20">
        <f t="shared" si="0"/>
        <v>17.47</v>
      </c>
      <c r="D17" s="21">
        <f t="shared" si="1"/>
        <v>17.47</v>
      </c>
      <c r="E17" s="22">
        <v>17.47</v>
      </c>
      <c r="F17" s="22"/>
      <c r="G17" s="23"/>
    </row>
    <row r="18" spans="1:7" ht="34.5" customHeight="1">
      <c r="A18" s="25" t="s">
        <v>32</v>
      </c>
      <c r="B18" s="27" t="s">
        <v>27</v>
      </c>
      <c r="C18" s="20">
        <f t="shared" si="0"/>
        <v>6.98</v>
      </c>
      <c r="D18" s="21">
        <f t="shared" si="1"/>
        <v>6.98</v>
      </c>
      <c r="E18" s="22">
        <v>6.98</v>
      </c>
      <c r="F18" s="22"/>
      <c r="G18" s="23"/>
    </row>
    <row r="19" spans="1:7" ht="34.5" customHeight="1">
      <c r="A19" s="25" t="s">
        <v>33</v>
      </c>
      <c r="B19" s="27" t="s">
        <v>36</v>
      </c>
      <c r="C19" s="20">
        <f t="shared" si="0"/>
        <v>1600</v>
      </c>
      <c r="D19" s="21">
        <f t="shared" si="1"/>
        <v>0</v>
      </c>
      <c r="E19" s="22"/>
      <c r="F19" s="22"/>
      <c r="G19" s="23">
        <f>G20</f>
        <v>1600</v>
      </c>
    </row>
    <row r="20" spans="1:7" ht="34.5" customHeight="1">
      <c r="A20" s="25" t="s">
        <v>34</v>
      </c>
      <c r="B20" s="27" t="s">
        <v>37</v>
      </c>
      <c r="C20" s="20">
        <f t="shared" si="0"/>
        <v>1600</v>
      </c>
      <c r="D20" s="21">
        <f t="shared" si="1"/>
        <v>0</v>
      </c>
      <c r="E20" s="22"/>
      <c r="F20" s="22"/>
      <c r="G20" s="23">
        <f>G21</f>
        <v>1600</v>
      </c>
    </row>
    <row r="21" spans="1:7" ht="34.5" customHeight="1">
      <c r="A21" s="25" t="s">
        <v>35</v>
      </c>
      <c r="B21" s="27" t="s">
        <v>38</v>
      </c>
      <c r="C21" s="20">
        <f t="shared" si="0"/>
        <v>1600</v>
      </c>
      <c r="D21" s="21">
        <f t="shared" si="1"/>
        <v>0</v>
      </c>
      <c r="E21" s="22"/>
      <c r="F21" s="22"/>
      <c r="G21" s="23">
        <v>1600</v>
      </c>
    </row>
    <row r="22" spans="1:7" ht="34.5" customHeight="1">
      <c r="A22" s="25" t="s">
        <v>46</v>
      </c>
      <c r="B22" s="27" t="s">
        <v>39</v>
      </c>
      <c r="C22" s="20">
        <f t="shared" si="0"/>
        <v>3335.9300000000003</v>
      </c>
      <c r="D22" s="21">
        <f t="shared" si="1"/>
        <v>372.38999999999993</v>
      </c>
      <c r="E22" s="22">
        <f>E23</f>
        <v>357.68999999999994</v>
      </c>
      <c r="F22" s="22">
        <f>F23</f>
        <v>14.699999999999989</v>
      </c>
      <c r="G22" s="23">
        <f>G23</f>
        <v>2963.5400000000004</v>
      </c>
    </row>
    <row r="23" spans="1:7" ht="34.5" customHeight="1">
      <c r="A23" s="25" t="s">
        <v>47</v>
      </c>
      <c r="B23" s="27" t="s">
        <v>40</v>
      </c>
      <c r="C23" s="20">
        <f t="shared" si="0"/>
        <v>3335.9300000000003</v>
      </c>
      <c r="D23" s="21">
        <f t="shared" si="1"/>
        <v>372.38999999999993</v>
      </c>
      <c r="E23" s="22">
        <f>E24+E25+E26</f>
        <v>357.68999999999994</v>
      </c>
      <c r="F23" s="22">
        <f>F24+F25+F26</f>
        <v>14.699999999999989</v>
      </c>
      <c r="G23" s="23">
        <f>G24+G25+G26</f>
        <v>2963.5400000000004</v>
      </c>
    </row>
    <row r="24" spans="1:7" ht="34.5" customHeight="1">
      <c r="A24" s="25" t="s">
        <v>48</v>
      </c>
      <c r="B24" s="12" t="s">
        <v>49</v>
      </c>
      <c r="C24" s="20">
        <f t="shared" si="0"/>
        <v>372.38999999999993</v>
      </c>
      <c r="D24" s="21">
        <f t="shared" si="1"/>
        <v>372.38999999999993</v>
      </c>
      <c r="E24" s="22">
        <v>357.68999999999994</v>
      </c>
      <c r="F24" s="22">
        <f>372.39-357.69</f>
        <v>14.699999999999989</v>
      </c>
      <c r="G24" s="23"/>
    </row>
    <row r="25" spans="1:7" ht="34.5" customHeight="1">
      <c r="A25" s="25" t="s">
        <v>51</v>
      </c>
      <c r="B25" s="26" t="s">
        <v>50</v>
      </c>
      <c r="C25" s="20">
        <f t="shared" si="0"/>
        <v>52.78</v>
      </c>
      <c r="D25" s="21">
        <f t="shared" si="1"/>
        <v>0</v>
      </c>
      <c r="E25" s="22"/>
      <c r="F25" s="22"/>
      <c r="G25" s="23">
        <v>52.78</v>
      </c>
    </row>
    <row r="26" spans="1:7" ht="34.5" customHeight="1">
      <c r="A26" s="25" t="s">
        <v>52</v>
      </c>
      <c r="B26" s="12" t="s">
        <v>41</v>
      </c>
      <c r="C26" s="20">
        <f t="shared" si="0"/>
        <v>2910.76</v>
      </c>
      <c r="D26" s="21">
        <f t="shared" si="1"/>
        <v>0</v>
      </c>
      <c r="E26" s="22"/>
      <c r="F26" s="22"/>
      <c r="G26" s="23">
        <f>2887.3+23.46</f>
        <v>2910.76</v>
      </c>
    </row>
    <row r="27" spans="1:7" ht="34.5" customHeight="1">
      <c r="A27" s="35" t="s">
        <v>53</v>
      </c>
      <c r="B27" s="36" t="s">
        <v>56</v>
      </c>
      <c r="C27" s="20">
        <f t="shared" si="0"/>
        <v>5750</v>
      </c>
      <c r="D27" s="21"/>
      <c r="E27" s="21"/>
      <c r="F27" s="21"/>
      <c r="G27" s="34">
        <v>5750</v>
      </c>
    </row>
    <row r="28" spans="1:7" ht="34.5" customHeight="1">
      <c r="A28" s="35" t="s">
        <v>54</v>
      </c>
      <c r="B28" s="36" t="s">
        <v>57</v>
      </c>
      <c r="C28" s="20">
        <f t="shared" si="0"/>
        <v>5750</v>
      </c>
      <c r="D28" s="21"/>
      <c r="E28" s="21"/>
      <c r="F28" s="21"/>
      <c r="G28" s="34">
        <v>5750</v>
      </c>
    </row>
    <row r="29" spans="1:7" ht="34.5" customHeight="1">
      <c r="A29" s="35" t="s">
        <v>55</v>
      </c>
      <c r="B29" s="36" t="s">
        <v>58</v>
      </c>
      <c r="C29" s="20">
        <f t="shared" si="0"/>
        <v>5750</v>
      </c>
      <c r="D29" s="21"/>
      <c r="E29" s="21"/>
      <c r="F29" s="21"/>
      <c r="G29" s="34">
        <v>5750</v>
      </c>
    </row>
    <row r="30" spans="1:15" ht="34.5" customHeight="1">
      <c r="A30" s="8" t="s">
        <v>6</v>
      </c>
      <c r="B30" s="15" t="s">
        <v>7</v>
      </c>
      <c r="C30" s="24">
        <f>C6+C11+C15+C19+C22+C27</f>
        <v>11471.310000000001</v>
      </c>
      <c r="D30" s="24">
        <f>D6+D11+D15+D19+D22+D27</f>
        <v>438.7699999999999</v>
      </c>
      <c r="E30" s="24">
        <f>E6+E11+E15+E19+E22+E27</f>
        <v>424.06999999999994</v>
      </c>
      <c r="F30" s="24">
        <f>F6+F11+F15+F19+F22+F27</f>
        <v>14.699999999999989</v>
      </c>
      <c r="G30" s="24">
        <f>G6+G11+G15+G19+G22+G27</f>
        <v>11032.54</v>
      </c>
      <c r="I30" s="29">
        <f>E30+F30-D30</f>
        <v>0</v>
      </c>
      <c r="K30" s="28">
        <f>D30+G30-C30</f>
        <v>0</v>
      </c>
      <c r="O30" s="28">
        <f>E30-'[1]附件7'!$D$25</f>
        <v>0</v>
      </c>
    </row>
    <row r="31" spans="1:3" ht="27.75" customHeight="1">
      <c r="A31" s="13" t="s">
        <v>3</v>
      </c>
      <c r="B31" s="13"/>
      <c r="C31" s="13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2021-02-19T07:05:59Z</cp:lastPrinted>
  <dcterms:created xsi:type="dcterms:W3CDTF">2016-02-18T02:32:40Z</dcterms:created>
  <dcterms:modified xsi:type="dcterms:W3CDTF">2021-02-19T07:09:23Z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