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'10'!$A$1:$L$24</definedName>
    <definedName name="_xlnm.Print_Area" localSheetId="3">'3'!$A$1:$H$38</definedName>
    <definedName name="_xlnm.Print_Area" localSheetId="4">'4'!$A$1:$D$31</definedName>
    <definedName name="_xlnm.Print_Area" localSheetId="5">'5'!$A$1:$G$34</definedName>
    <definedName name="_xlnm.Print_Area" localSheetId="6">'6'!$A$1:$E$25</definedName>
    <definedName name="_xlnm.Print_Area" localSheetId="7">'7'!$A$1:$F$11</definedName>
    <definedName name="_xlnm.Print_Area" localSheetId="8">'8'!$A$1:$E$17</definedName>
    <definedName name="_xlnm.Print_Area" localSheetId="9">'9'!$A$1:$E$16</definedName>
  </definedNames>
  <calcPr fullCalcOnLoad="1"/>
</workbook>
</file>

<file path=xl/sharedStrings.xml><?xml version="1.0" encoding="utf-8"?>
<sst xmlns="http://schemas.openxmlformats.org/spreadsheetml/2006/main" count="348" uniqueCount="196">
  <si>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</si>
  <si>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</si>
  <si>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</si>
  <si>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</si>
  <si>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</si>
  <si>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</si>
  <si>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</si>
  <si>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</si>
  <si>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</si>
  <si>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</si>
  <si>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</si>
  <si>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</si>
  <si>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</si>
  <si>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</si>
  <si>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</si>
  <si>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</si>
  <si>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</si>
  <si>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</si>
  <si>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</si>
  <si>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</si>
  <si>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</si>
  <si>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</si>
  <si>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</si>
  <si>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</si>
  <si>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</si>
  <si>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</si>
  <si>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</si>
  <si>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</si>
  <si>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</si>
  <si>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</si>
  <si>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</si>
  <si>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</si>
  <si>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</si>
  <si>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</si>
  <si>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</si>
  <si>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</si>
  <si>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</si>
  <si>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</si>
  <si>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</si>
  <si>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</si>
  <si>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</si>
  <si>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</si>
  <si>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</si>
  <si>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</si>
  <si>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</si>
  <si>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</si>
  <si>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</si>
  <si>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</si>
  <si>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</si>
  <si>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</si>
  <si>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</si>
  <si>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</si>
  <si>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</si>
  <si>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</si>
  <si>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</si>
  <si>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</si>
  <si>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</si>
  <si>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</si>
  <si>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</si>
  <si>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</si>
  <si>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</si>
  <si>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</si>
  <si>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</si>
  <si>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天津市和平区人民政府国有资产监督管理委员会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</si>
  <si>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</si>
  <si>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</si>
  <si>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</si>
  <si>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</si>
  <si>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</si>
  <si>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</si>
  <si>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</si>
  <si>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</si>
  <si>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</si>
  <si>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</si>
  <si>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文化旅游体育与传媒支出</t>
  </si>
  <si>
    <t>文化和旅游</t>
  </si>
  <si>
    <t>其他文化和旅游支出</t>
  </si>
  <si>
    <t>广播电视</t>
  </si>
  <si>
    <t>其他广播电视支出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</si>
  <si>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</si>
  <si>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</si>
  <si>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</si>
  <si>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</si>
  <si>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</si>
  <si>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</si>
  <si>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21011</t>
  </si>
  <si>
    <t>行政事业单位医疗</t>
  </si>
  <si>
    <t>行政单位医疗</t>
  </si>
  <si>
    <t>公务员医疗补助</t>
  </si>
  <si>
    <t>城乡社区支出</t>
  </si>
  <si>
    <t>其他城乡社区支出</t>
  </si>
  <si>
    <t>资源勘探工业信息等支出</t>
  </si>
  <si>
    <t>国有资产监管</t>
  </si>
  <si>
    <t>行政运行</t>
  </si>
  <si>
    <t>一般行政管理事务</t>
  </si>
  <si>
    <t>其他国有资产监管支出</t>
  </si>
  <si>
    <t>其他支出</t>
  </si>
  <si>
    <t>债务付息支出</t>
  </si>
  <si>
    <t>地方政府一般债务付息支出</t>
  </si>
  <si>
    <t>地方政府一般债券付息支出</t>
  </si>
  <si>
    <t>国有资本经营预算支出</t>
  </si>
  <si>
    <t>解决历史遗留问题及改革成本支出</t>
  </si>
  <si>
    <t>其他解决历史遗留问题及改革成本支出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</si>
  <si>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</si>
  <si>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</si>
  <si>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</si>
  <si>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</si>
  <si>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</si>
  <si>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</si>
  <si>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</si>
  <si>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</si>
  <si>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</si>
  <si>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</si>
  <si>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</si>
  <si>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</si>
  <si>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</si>
  <si>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</si>
  <si>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</si>
  <si>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</si>
  <si>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</si>
  <si>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</si>
  <si>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</si>
  <si>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</si>
  <si>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</si>
  <si>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</si>
  <si>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</si>
  <si>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</si>
  <si>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r>
      <t>3</t>
    </r>
    <r>
      <rPr>
        <sz val="12"/>
        <rFont val="宋体"/>
        <family val="0"/>
      </rPr>
      <t>0108</t>
    </r>
  </si>
  <si>
    <t xml:space="preserve">  机关事业单位基本养老保险缴费</t>
  </si>
  <si>
    <r>
      <t>3</t>
    </r>
    <r>
      <rPr>
        <sz val="12"/>
        <rFont val="宋体"/>
        <family val="0"/>
      </rPr>
      <t>0109</t>
    </r>
  </si>
  <si>
    <t xml:space="preserve">  职业年金缴费</t>
  </si>
  <si>
    <r>
      <t>3</t>
    </r>
    <r>
      <rPr>
        <sz val="12"/>
        <rFont val="宋体"/>
        <family val="0"/>
      </rPr>
      <t>0110</t>
    </r>
  </si>
  <si>
    <t xml:space="preserve">  职工基本医疗保险缴费</t>
  </si>
  <si>
    <r>
      <t>3</t>
    </r>
    <r>
      <rPr>
        <sz val="12"/>
        <rFont val="宋体"/>
        <family val="0"/>
      </rPr>
      <t>0111</t>
    </r>
  </si>
  <si>
    <t xml:space="preserve">  公务员医疗补助缴费</t>
  </si>
  <si>
    <r>
      <t>3</t>
    </r>
    <r>
      <rPr>
        <sz val="12"/>
        <rFont val="宋体"/>
        <family val="0"/>
      </rPr>
      <t>0112</t>
    </r>
  </si>
  <si>
    <t xml:space="preserve">  其他社会保障缴费</t>
  </si>
  <si>
    <t xml:space="preserve">  住房公积金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</si>
  <si>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</si>
  <si>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</si>
  <si>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</si>
  <si>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</si>
  <si>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</si>
  <si>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</si>
  <si>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奖励金</t>
    </r>
  </si>
  <si>
    <t xml:space="preserve">  退休费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</si>
  <si>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</si>
  <si>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</si>
  <si>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</si>
  <si>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</si>
  <si>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</si>
  <si>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</si>
  <si>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</si>
  <si>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</si>
  <si>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</si>
  <si>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</si>
  <si>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本部门2022年一般公共预算“三公”经费支出情况表为空表</t>
  </si>
  <si>
    <t>附表8</t>
  </si>
  <si>
    <t>政府性基金预算支出情况表</t>
  </si>
  <si>
    <t>本年政府性基金预算支出</t>
  </si>
  <si>
    <t>……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</si>
  <si>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</si>
  <si>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本部门2022年政府性基金预算支出情况表为空表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</si>
  <si>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</si>
  <si>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</si>
  <si>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</si>
  <si>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</si>
  <si>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</si>
  <si>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</si>
  <si>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</si>
  <si>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</si>
  <si>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</si>
  <si>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</si>
  <si>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</si>
  <si>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</si>
  <si>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</si>
  <si>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</si>
  <si>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</si>
  <si>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物业补贴</t>
  </si>
  <si>
    <t>业务费</t>
  </si>
  <si>
    <t>文旅局自收自支事业单位采暖物业补贴</t>
  </si>
  <si>
    <t>一般债利息</t>
  </si>
  <si>
    <t>解决历史遗留问题</t>
  </si>
  <si>
    <t>山西路147号改造工程</t>
  </si>
  <si>
    <t>天津市融美文化传媒有限公司扶持资金</t>
  </si>
  <si>
    <t>五大道公司化债</t>
  </si>
  <si>
    <t>改制企业离退休老干部服务管理费</t>
  </si>
  <si>
    <t>亿霸大厦房租</t>
  </si>
  <si>
    <t>人民日报社天津分社房租</t>
  </si>
  <si>
    <t>外部董事薪酬</t>
  </si>
  <si>
    <t>代管房屋维修管理费</t>
  </si>
  <si>
    <t>智慧国资尾款及二期建设费</t>
  </si>
  <si>
    <t>金融街大沽北路房租</t>
  </si>
  <si>
    <t>智慧和平运营维护费</t>
  </si>
  <si>
    <t>雪亮工程建设及检测费尾款</t>
  </si>
  <si>
    <t>白楼房管站房租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</si>
</sst>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$_-;\-* #,##0.00_$_-;_-* &quot;-&quot;??_$_-;_-@_-"/>
    <numFmt numFmtId="178" formatCode="_-* #,##0_$_-;\-* #,##0_$_-;_-* &quot;-&quot;_$_-;_-@_-"/>
    <numFmt numFmtId="179" formatCode="yyyy&quot;年&quot;m&quot;月&quot;d&quot;日&quot;;@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#,##0;\-#,##0;&quot;-&quot;"/>
    <numFmt numFmtId="184" formatCode="\$#,##0.00;\(\$#,##0.00\)"/>
    <numFmt numFmtId="185" formatCode="\$#,##0;\(\$#,##0\)"/>
    <numFmt numFmtId="186" formatCode="_-* #,##0.00&quot;$&quot;_-;\-* #,##0.00&quot;$&quot;_-;_-* &quot;-&quot;??&quot;$&quot;_-;_-@_-"/>
    <numFmt numFmtId="187" formatCode="0.0"/>
    <numFmt numFmtId="188" formatCode="0;_琀"/>
    <numFmt numFmtId="189" formatCode="0.0_ "/>
    <numFmt numFmtId="190" formatCode=";;"/>
    <numFmt numFmtId="191" formatCode="#,##0.0"/>
    <numFmt numFmtId="192" formatCode="#,##0.00_ "/>
    <numFmt numFmtId="193" formatCode="#,##0.0_ "/>
    <numFmt numFmtId="194" formatCode="#,##0.0000"/>
    <numFmt numFmtId="195" formatCode="* #,##0.00;* \-#,##0.00;* &quot;&quot;??;@"/>
    <numFmt numFmtId="196" formatCode="00"/>
    <numFmt numFmtId="197" formatCode="_ * #,##0.0_ ;_ * \-#,##0.0_ ;_ * &quot;-&quot;?_ ;_ @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6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1" applyNumberFormat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2" fillId="0" borderId="0">
      <alignment vertical="center"/>
      <protection/>
    </xf>
    <xf numFmtId="0" fontId="15" fillId="12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21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14" borderId="0" applyNumberFormat="0" applyBorder="0" applyAlignment="0" applyProtection="0"/>
    <xf numFmtId="0" fontId="19" fillId="0" borderId="5" applyNumberFormat="0" applyFill="0" applyAlignment="0" applyProtection="0"/>
    <xf numFmtId="0" fontId="13" fillId="4" borderId="0" applyNumberFormat="0" applyBorder="0" applyAlignment="0" applyProtection="0"/>
    <xf numFmtId="0" fontId="15" fillId="15" borderId="0" applyNumberFormat="0" applyBorder="0" applyAlignment="0" applyProtection="0"/>
    <xf numFmtId="0" fontId="25" fillId="16" borderId="6" applyNumberFormat="0" applyAlignment="0" applyProtection="0"/>
    <xf numFmtId="0" fontId="10" fillId="3" borderId="1" applyNumberFormat="0" applyAlignment="0" applyProtection="0"/>
    <xf numFmtId="0" fontId="2" fillId="0" borderId="0">
      <alignment vertical="center"/>
      <protection/>
    </xf>
    <xf numFmtId="0" fontId="26" fillId="16" borderId="1" applyNumberFormat="0" applyAlignment="0" applyProtection="0"/>
    <xf numFmtId="0" fontId="12" fillId="13" borderId="0" applyNumberFormat="0" applyBorder="0" applyAlignment="0" applyProtection="0"/>
    <xf numFmtId="0" fontId="27" fillId="17" borderId="7" applyNumberFormat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6" fontId="28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10" applyNumberFormat="0" applyFill="0" applyAlignment="0" applyProtection="0"/>
    <xf numFmtId="0" fontId="11" fillId="2" borderId="0" applyNumberFormat="0" applyBorder="0" applyAlignment="0" applyProtection="0"/>
    <xf numFmtId="0" fontId="33" fillId="19" borderId="0" applyNumberFormat="0" applyBorder="0" applyAlignment="0" applyProtection="0"/>
    <xf numFmtId="0" fontId="12" fillId="6" borderId="0" applyNumberFormat="0" applyBorder="0" applyAlignment="0" applyProtection="0"/>
    <xf numFmtId="0" fontId="15" fillId="20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23" borderId="0" applyNumberFormat="0" applyBorder="0" applyAlignment="0" applyProtection="0"/>
    <xf numFmtId="0" fontId="11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" borderId="0" applyNumberFormat="0" applyBorder="0" applyAlignment="0" applyProtection="0"/>
    <xf numFmtId="0" fontId="15" fillId="23" borderId="0" applyNumberFormat="0" applyBorder="0" applyAlignment="0" applyProtection="0"/>
    <xf numFmtId="0" fontId="34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2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28" fillId="0" borderId="0">
      <alignment/>
      <protection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8" fillId="0" borderId="0">
      <alignment/>
      <protection/>
    </xf>
    <xf numFmtId="0" fontId="12" fillId="8" borderId="0" applyNumberFormat="0" applyBorder="0" applyAlignment="0" applyProtection="0"/>
    <xf numFmtId="0" fontId="14" fillId="27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35" fillId="0" borderId="4" applyNumberFormat="0" applyFill="0" applyAlignment="0" applyProtection="0"/>
    <xf numFmtId="0" fontId="11" fillId="2" borderId="0" applyNumberFormat="0" applyBorder="0" applyAlignment="0" applyProtection="0"/>
    <xf numFmtId="0" fontId="36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40" fontId="37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8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16" borderId="0" applyNumberFormat="0" applyBorder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3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>
      <alignment/>
      <protection/>
    </xf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34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40" fillId="28" borderId="0" applyNumberFormat="0" applyBorder="0" applyAlignment="0" applyProtection="0"/>
    <xf numFmtId="0" fontId="41" fillId="23" borderId="0" applyNumberFormat="0" applyBorder="0" applyAlignment="0" applyProtection="0"/>
    <xf numFmtId="0" fontId="40" fillId="29" borderId="0" applyNumberFormat="0" applyBorder="0" applyAlignment="0" applyProtection="0"/>
    <xf numFmtId="0" fontId="41" fillId="12" borderId="0" applyNumberFormat="0" applyBorder="0" applyAlignment="0" applyProtection="0"/>
    <xf numFmtId="0" fontId="11" fillId="2" borderId="0" applyNumberFormat="0" applyBorder="0" applyAlignment="0" applyProtection="0"/>
    <xf numFmtId="43" fontId="2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16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5" fillId="15" borderId="0" applyNumberFormat="0" applyBorder="0" applyAlignment="0" applyProtection="0"/>
    <xf numFmtId="0" fontId="41" fillId="23" borderId="0" applyNumberFormat="0" applyBorder="0" applyAlignment="0" applyProtection="0"/>
    <xf numFmtId="0" fontId="42" fillId="4" borderId="0" applyNumberFormat="0" applyBorder="0" applyAlignment="0" applyProtection="0"/>
    <xf numFmtId="0" fontId="41" fillId="3" borderId="0" applyNumberFormat="0" applyBorder="0" applyAlignment="0" applyProtection="0"/>
    <xf numFmtId="38" fontId="37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3" fillId="19" borderId="0" applyNumberFormat="0" applyBorder="0" applyAlignment="0" applyProtection="0"/>
    <xf numFmtId="0" fontId="15" fillId="23" borderId="0" applyNumberFormat="0" applyBorder="0" applyAlignment="0" applyProtection="0"/>
    <xf numFmtId="0" fontId="11" fillId="2" borderId="0" applyNumberFormat="0" applyBorder="0" applyAlignment="0" applyProtection="0"/>
    <xf numFmtId="0" fontId="15" fillId="26" borderId="0" applyNumberFormat="0" applyBorder="0" applyAlignment="0" applyProtection="0"/>
    <xf numFmtId="0" fontId="16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3" borderId="0" applyNumberFormat="0" applyBorder="0" applyAlignment="0" applyProtection="0"/>
    <xf numFmtId="0" fontId="11" fillId="2" borderId="0" applyNumberFormat="0" applyBorder="0" applyAlignment="0" applyProtection="0"/>
    <xf numFmtId="0" fontId="16" fillId="34" borderId="0" applyNumberFormat="0" applyBorder="0" applyAlignment="0" applyProtection="0"/>
    <xf numFmtId="0" fontId="14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1" fillId="2" borderId="0" applyNumberFormat="0" applyBorder="0" applyAlignment="0" applyProtection="0"/>
    <xf numFmtId="0" fontId="43" fillId="6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6" fillId="33" borderId="0" applyNumberFormat="0" applyBorder="0" applyAlignment="0" applyProtection="0"/>
    <xf numFmtId="0" fontId="13" fillId="4" borderId="0" applyNumberFormat="0" applyBorder="0" applyAlignment="0" applyProtection="0"/>
    <xf numFmtId="0" fontId="14" fillId="27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3" fillId="4" borderId="0" applyNumberFormat="0" applyBorder="0" applyAlignment="0" applyProtection="0"/>
    <xf numFmtId="0" fontId="16" fillId="37" borderId="0" applyNumberFormat="0" applyBorder="0" applyAlignment="0" applyProtection="0"/>
    <xf numFmtId="0" fontId="11" fillId="2" borderId="0" applyNumberFormat="0" applyBorder="0" applyAlignment="0" applyProtection="0"/>
    <xf numFmtId="0" fontId="16" fillId="38" borderId="0" applyNumberFormat="0" applyBorder="0" applyAlignment="0" applyProtection="0"/>
    <xf numFmtId="0" fontId="11" fillId="2" borderId="0" applyNumberFormat="0" applyBorder="0" applyAlignment="0" applyProtection="0"/>
    <xf numFmtId="0" fontId="14" fillId="27" borderId="0" applyNumberFormat="0" applyBorder="0" applyAlignment="0" applyProtection="0"/>
    <xf numFmtId="41" fontId="44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32" borderId="0" applyNumberFormat="0" applyBorder="0" applyAlignment="0" applyProtection="0"/>
    <xf numFmtId="0" fontId="13" fillId="4" borderId="0" applyNumberFormat="0" applyBorder="0" applyAlignment="0" applyProtection="0"/>
    <xf numFmtId="0" fontId="16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14" fillId="27" borderId="0" applyNumberFormat="0" applyBorder="0" applyAlignment="0" applyProtection="0"/>
    <xf numFmtId="0" fontId="13" fillId="4" borderId="0" applyNumberFormat="0" applyBorder="0" applyAlignment="0" applyProtection="0"/>
    <xf numFmtId="0" fontId="14" fillId="40" borderId="0" applyNumberFormat="0" applyBorder="0" applyAlignment="0" applyProtection="0"/>
    <xf numFmtId="0" fontId="13" fillId="4" borderId="0" applyNumberFormat="0" applyBorder="0" applyAlignment="0" applyProtection="0"/>
    <xf numFmtId="0" fontId="9" fillId="1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83" fontId="45" fillId="0" borderId="0" applyFill="0" applyBorder="0" applyAlignment="0">
      <protection/>
    </xf>
    <xf numFmtId="0" fontId="26" fillId="8" borderId="1" applyNumberFormat="0" applyAlignment="0" applyProtection="0"/>
    <xf numFmtId="0" fontId="46" fillId="37" borderId="0" applyNumberFormat="0" applyBorder="0" applyAlignment="0" applyProtection="0"/>
    <xf numFmtId="0" fontId="47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48" fillId="0" borderId="0" applyProtection="0">
      <alignment vertical="center"/>
    </xf>
    <xf numFmtId="0" fontId="13" fillId="4" borderId="0" applyNumberFormat="0" applyBorder="0" applyAlignment="0" applyProtection="0"/>
    <xf numFmtId="41" fontId="28" fillId="0" borderId="0" applyFont="0" applyFill="0" applyBorder="0" applyAlignment="0" applyProtection="0"/>
    <xf numFmtId="0" fontId="37" fillId="0" borderId="0" applyFont="0" applyFill="0" applyBorder="0" applyAlignment="0" applyProtection="0"/>
    <xf numFmtId="180" fontId="44" fillId="0" borderId="0">
      <alignment/>
      <protection/>
    </xf>
    <xf numFmtId="181" fontId="28" fillId="0" borderId="0" applyFont="0" applyFill="0" applyBorder="0" applyAlignment="0" applyProtection="0"/>
    <xf numFmtId="0" fontId="11" fillId="2" borderId="0" applyNumberFormat="0" applyBorder="0" applyAlignment="0" applyProtection="0"/>
    <xf numFmtId="184" fontId="44" fillId="0" borderId="0">
      <alignment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49" fillId="0" borderId="0" applyProtection="0">
      <alignment/>
    </xf>
    <xf numFmtId="185" fontId="44" fillId="0" borderId="0">
      <alignment/>
      <protection/>
    </xf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3" borderId="0" applyNumberFormat="0" applyBorder="0" applyAlignment="0" applyProtection="0"/>
    <xf numFmtId="2" fontId="49" fillId="0" borderId="0" applyProtection="0">
      <alignment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38" fontId="50" fillId="16" borderId="0" applyBorder="0" applyAlignment="0" applyProtection="0"/>
    <xf numFmtId="0" fontId="24" fillId="0" borderId="4" applyNumberFormat="0" applyFill="0" applyAlignment="0" applyProtection="0"/>
    <xf numFmtId="0" fontId="11" fillId="2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51" fillId="0" borderId="0" applyProtection="0">
      <alignment/>
    </xf>
    <xf numFmtId="10" fontId="50" fillId="8" borderId="14" applyBorder="0" applyAlignment="0" applyProtection="0"/>
    <xf numFmtId="0" fontId="13" fillId="4" borderId="0" applyNumberFormat="0" applyBorder="0" applyAlignment="0" applyProtection="0"/>
    <xf numFmtId="0" fontId="10" fillId="3" borderId="1" applyNumberFormat="0" applyAlignment="0" applyProtection="0"/>
    <xf numFmtId="0" fontId="11" fillId="2" borderId="0" applyNumberFormat="0" applyBorder="0" applyAlignment="0" applyProtection="0"/>
    <xf numFmtId="0" fontId="27" fillId="17" borderId="7" applyNumberFormat="0" applyAlignment="0" applyProtection="0"/>
    <xf numFmtId="0" fontId="29" fillId="0" borderId="8" applyNumberFormat="0" applyFill="0" applyAlignment="0" applyProtection="0"/>
    <xf numFmtId="9" fontId="54" fillId="0" borderId="0" applyFont="0" applyFill="0" applyBorder="0" applyAlignment="0" applyProtection="0"/>
    <xf numFmtId="37" fontId="55" fillId="0" borderId="0">
      <alignment/>
      <protection/>
    </xf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56" fillId="0" borderId="0">
      <alignment/>
      <protection/>
    </xf>
    <xf numFmtId="0" fontId="13" fillId="4" borderId="0" applyNumberFormat="0" applyBorder="0" applyAlignment="0" applyProtection="0"/>
    <xf numFmtId="0" fontId="57" fillId="0" borderId="0">
      <alignment/>
      <protection/>
    </xf>
    <xf numFmtId="0" fontId="11" fillId="2" borderId="0" applyNumberFormat="0" applyBorder="0" applyAlignment="0" applyProtection="0"/>
    <xf numFmtId="0" fontId="12" fillId="11" borderId="2" applyNumberFormat="0" applyFont="0" applyAlignment="0" applyProtection="0"/>
    <xf numFmtId="0" fontId="13" fillId="4" borderId="0" applyNumberFormat="0" applyBorder="0" applyAlignment="0" applyProtection="0"/>
    <xf numFmtId="0" fontId="25" fillId="8" borderId="6" applyNumberFormat="0" applyAlignment="0" applyProtection="0"/>
    <xf numFmtId="10" fontId="28" fillId="0" borderId="0" applyFont="0" applyFill="0" applyBorder="0" applyAlignment="0" applyProtection="0"/>
    <xf numFmtId="0" fontId="13" fillId="4" borderId="0" applyNumberFormat="0" applyBorder="0" applyAlignment="0" applyProtection="0"/>
    <xf numFmtId="1" fontId="28" fillId="0" borderId="0">
      <alignment/>
      <protection/>
    </xf>
    <xf numFmtId="0" fontId="11" fillId="2" borderId="0" applyNumberFormat="0" applyBorder="0" applyAlignment="0" applyProtection="0"/>
    <xf numFmtId="0" fontId="4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0" borderId="15" applyProtection="0">
      <alignment/>
    </xf>
    <xf numFmtId="0" fontId="2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3" applyNumberFormat="0" applyFill="0" applyAlignment="0" applyProtection="0"/>
    <xf numFmtId="0" fontId="11" fillId="2" borderId="0" applyNumberFormat="0" applyBorder="0" applyAlignment="0" applyProtection="0"/>
    <xf numFmtId="0" fontId="19" fillId="0" borderId="5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1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46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46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0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3" fillId="4" borderId="0" applyNumberFormat="0" applyBorder="0" applyAlignment="0" applyProtection="0"/>
    <xf numFmtId="0" fontId="6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3" fillId="44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8" fillId="2" borderId="0" applyNumberFormat="0" applyBorder="0" applyAlignment="0" applyProtection="0"/>
    <xf numFmtId="43" fontId="2" fillId="0" borderId="0" applyFont="0" applyFill="0" applyBorder="0" applyAlignment="0" applyProtection="0"/>
    <xf numFmtId="0" fontId="46" fillId="37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5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13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46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38" fillId="2" borderId="0" applyNumberFormat="0" applyBorder="0" applyAlignment="0" applyProtection="0"/>
    <xf numFmtId="0" fontId="4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8" fillId="0" borderId="0">
      <alignment vertical="center"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6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Protection="0">
      <alignment vertical="center"/>
    </xf>
    <xf numFmtId="0" fontId="6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4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2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25" fillId="16" borderId="6" applyNumberFormat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2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8" fontId="5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30" fillId="0" borderId="9" applyNumberFormat="0" applyFill="0" applyAlignment="0" applyProtection="0"/>
    <xf numFmtId="179" fontId="59" fillId="0" borderId="0" applyFont="0" applyFill="0" applyBorder="0" applyAlignment="0" applyProtection="0"/>
    <xf numFmtId="0" fontId="26" fillId="16" borderId="1" applyNumberFormat="0" applyAlignment="0" applyProtection="0"/>
    <xf numFmtId="0" fontId="22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44" fillId="0" borderId="0">
      <alignment/>
      <protection/>
    </xf>
    <xf numFmtId="43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0" borderId="0">
      <alignment/>
      <protection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3" borderId="1" applyNumberFormat="0" applyAlignment="0" applyProtection="0"/>
    <xf numFmtId="0" fontId="64" fillId="0" borderId="0">
      <alignment/>
      <protection/>
    </xf>
    <xf numFmtId="187" fontId="1" fillId="0" borderId="14">
      <alignment vertical="center"/>
      <protection locked="0"/>
    </xf>
    <xf numFmtId="0" fontId="28" fillId="0" borderId="0">
      <alignment/>
      <protection/>
    </xf>
    <xf numFmtId="0" fontId="65" fillId="0" borderId="0">
      <alignment/>
      <protection/>
    </xf>
  </cellStyleXfs>
  <cellXfs count="114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6" fillId="0" borderId="14" xfId="529" applyFont="1" applyBorder="1">
      <alignment/>
      <protection/>
    </xf>
    <xf numFmtId="0" fontId="6" fillId="0" borderId="14" xfId="529" applyFont="1" applyBorder="1" applyAlignment="1">
      <alignment vertical="center"/>
      <protection/>
    </xf>
    <xf numFmtId="189" fontId="6" fillId="0" borderId="14" xfId="32" applyNumberFormat="1" applyFont="1" applyBorder="1" applyAlignment="1">
      <alignment/>
    </xf>
    <xf numFmtId="189" fontId="6" fillId="0" borderId="14" xfId="529" applyNumberFormat="1" applyFont="1" applyBorder="1">
      <alignment/>
      <protection/>
    </xf>
    <xf numFmtId="0" fontId="6" fillId="0" borderId="14" xfId="529" applyFont="1" applyBorder="1" applyAlignment="1">
      <alignment horizontal="center" vertical="center"/>
      <protection/>
    </xf>
    <xf numFmtId="0" fontId="0" fillId="0" borderId="14" xfId="529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43" fontId="2" fillId="0" borderId="17" xfId="32" applyNumberFormat="1" applyFont="1" applyFill="1" applyBorder="1" applyAlignment="1" applyProtection="1">
      <alignment horizontal="right" vertical="center" wrapText="1"/>
      <protection/>
    </xf>
    <xf numFmtId="43" fontId="2" fillId="0" borderId="14" xfId="32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32" applyNumberFormat="1" applyFont="1" applyFill="1" applyBorder="1" applyAlignment="1" applyProtection="1">
      <alignment horizontal="right" vertical="center" wrapText="1"/>
      <protection/>
    </xf>
    <xf numFmtId="192" fontId="8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5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5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19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95" fontId="8" fillId="0" borderId="0" xfId="0" applyNumberFormat="1" applyFont="1" applyFill="1" applyAlignment="1">
      <alignment vertical="center"/>
    </xf>
    <xf numFmtId="193" fontId="8" fillId="0" borderId="0" xfId="0" applyNumberFormat="1" applyFont="1" applyFill="1" applyAlignment="1" applyProtection="1">
      <alignment horizontal="right" vertical="top"/>
      <protection/>
    </xf>
    <xf numFmtId="196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7" fontId="2" fillId="0" borderId="14" xfId="32" applyNumberFormat="1" applyFont="1" applyFill="1" applyBorder="1" applyAlignment="1" applyProtection="1">
      <alignment horizontal="right" vertical="center" wrapText="1"/>
      <protection/>
    </xf>
    <xf numFmtId="197" fontId="2" fillId="0" borderId="14" xfId="32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32" applyNumberFormat="1" applyFont="1" applyFill="1" applyBorder="1" applyAlignment="1">
      <alignment horizontal="center" vertical="center" wrapText="1"/>
    </xf>
    <xf numFmtId="195" fontId="8" fillId="0" borderId="14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114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8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="70" zoomScaleNormal="115" zoomScaleSheetLayoutView="70" workbookViewId="0" topLeftCell="A1">
      <selection activeCell="D12" sqref="D12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163</v>
      </c>
      <c r="B1" s="18"/>
    </row>
    <row r="2" spans="1:5" s="14" customFormat="1" ht="34.5" customHeight="1">
      <c r="A2" s="19" t="s">
        <v>164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66</v>
      </c>
      <c r="B4" s="20" t="s">
        <v>67</v>
      </c>
      <c r="C4" s="21" t="s">
        <v>165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115</v>
      </c>
      <c r="D5" s="20" t="s">
        <v>69</v>
      </c>
      <c r="E5" s="20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15">
      <c r="A6" s="24">
        <v>223</v>
      </c>
      <c r="B6" s="25" t="s">
        <v>100</v>
      </c>
      <c r="C6" s="26">
        <f>E6</f>
        <v>1000</v>
      </c>
      <c r="D6" s="27"/>
      <c r="E6" s="27">
        <v>1000</v>
      </c>
    </row>
    <row r="7" spans="1:5" ht="30">
      <c r="A7" s="28">
        <v>22301</v>
      </c>
      <c r="B7" s="28" t="s">
        <v>101</v>
      </c>
      <c r="C7" s="26">
        <f>E7</f>
        <v>1000</v>
      </c>
      <c r="D7" s="27"/>
      <c r="E7" s="27">
        <v>1000</v>
      </c>
    </row>
    <row r="8" spans="1:5" ht="30">
      <c r="A8" s="29">
        <v>2230199</v>
      </c>
      <c r="B8" s="29" t="s">
        <v>102</v>
      </c>
      <c r="C8" s="26">
        <f>E8</f>
        <v>1000</v>
      </c>
      <c r="D8" s="27"/>
      <c r="E8" s="27">
        <v>1000</v>
      </c>
    </row>
    <row r="9" spans="1:5" ht="34.5" customHeight="1">
      <c r="A9" s="30"/>
      <c r="B9" s="30"/>
      <c r="C9" s="31"/>
      <c r="D9" s="32"/>
      <c r="E9" s="32"/>
    </row>
    <row r="10" spans="1:5" ht="34.5" customHeight="1">
      <c r="A10" s="33"/>
      <c r="B10" s="33"/>
      <c r="C10" s="31"/>
      <c r="D10" s="32"/>
      <c r="E10" s="32"/>
    </row>
    <row r="11" spans="1:5" ht="34.5" customHeight="1">
      <c r="A11" s="28"/>
      <c r="B11" s="28"/>
      <c r="C11" s="31"/>
      <c r="D11" s="32"/>
      <c r="E11" s="32"/>
    </row>
    <row r="12" spans="1:5" ht="34.5" customHeight="1">
      <c r="A12" s="29"/>
      <c r="B12" s="29"/>
      <c r="C12" s="31"/>
      <c r="D12" s="32"/>
      <c r="E12" s="32"/>
    </row>
    <row r="13" spans="1:5" ht="34.5" customHeight="1">
      <c r="A13" s="30"/>
      <c r="B13" s="30"/>
      <c r="C13" s="31"/>
      <c r="D13" s="32"/>
      <c r="E13" s="32"/>
    </row>
    <row r="14" spans="1:5" ht="34.5" customHeight="1">
      <c r="A14" s="30"/>
      <c r="B14" s="30"/>
      <c r="C14" s="31"/>
      <c r="D14" s="32"/>
      <c r="E14" s="32"/>
    </row>
    <row r="15" spans="1:5" ht="34.5" customHeight="1">
      <c r="A15" s="30"/>
      <c r="B15" s="30" t="s">
        <v>161</v>
      </c>
      <c r="C15" s="26">
        <v>1000</v>
      </c>
      <c r="D15" s="27"/>
      <c r="E15" s="27">
        <v>1000</v>
      </c>
    </row>
    <row r="16" spans="1:2" ht="27.75" customHeight="1">
      <c r="A16" s="34" t="s">
        <v>104</v>
      </c>
      <c r="B16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55" zoomScaleNormal="70" zoomScaleSheetLayoutView="55" workbookViewId="0" topLeftCell="A1">
      <selection activeCell="C6" sqref="C6"/>
    </sheetView>
  </sheetViews>
  <sheetFormatPr defaultColWidth="17" defaultRowHeight="11.25"/>
  <cols>
    <col min="1" max="1" width="22" style="2" bestFit="1" customWidth="1"/>
    <col min="2" max="2" width="71.66015625" style="2" bestFit="1" customWidth="1"/>
    <col min="3" max="3" width="17.83203125" style="2" customWidth="1"/>
    <col min="4" max="5" width="22.83203125" style="2" bestFit="1" customWidth="1"/>
    <col min="6" max="6" width="17.83203125" style="2" customWidth="1"/>
    <col min="7" max="7" width="20.83203125" style="2" bestFit="1" customWidth="1"/>
    <col min="8" max="12" width="17.83203125" style="2" customWidth="1"/>
    <col min="13" max="16384" width="17" style="2" customWidth="1"/>
  </cols>
  <sheetData>
    <row r="1" spans="1:12" ht="32.25" customHeight="1">
      <c r="A1" s="3" t="s">
        <v>166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167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168</v>
      </c>
      <c r="B4" s="6" t="s">
        <v>169</v>
      </c>
      <c r="C4" s="6" t="s">
        <v>170</v>
      </c>
      <c r="D4" s="6" t="s">
        <v>49</v>
      </c>
      <c r="E4" s="6" t="s">
        <v>171</v>
      </c>
      <c r="F4" s="6"/>
      <c r="G4" s="6"/>
      <c r="H4" s="6" t="s">
        <v>172</v>
      </c>
      <c r="I4" s="6"/>
      <c r="J4" s="6"/>
      <c r="K4" s="7" t="s">
        <v>173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174</v>
      </c>
      <c r="F5" s="7" t="s">
        <v>175</v>
      </c>
      <c r="G5" s="7" t="s">
        <v>176</v>
      </c>
      <c r="H5" s="7" t="s">
        <v>174</v>
      </c>
      <c r="I5" s="7" t="s">
        <v>175</v>
      </c>
      <c r="J5" s="7" t="s">
        <v>176</v>
      </c>
      <c r="K5" s="7"/>
      <c r="L5" s="6"/>
    </row>
    <row r="6" spans="1:12" ht="34.5" customHeight="1">
      <c r="A6" s="8" t="s">
        <v>177</v>
      </c>
      <c r="B6" s="9" t="s">
        <v>178</v>
      </c>
      <c r="C6" s="8" t="s">
        <v>63</v>
      </c>
      <c r="D6" s="10">
        <v>25</v>
      </c>
      <c r="E6" s="10">
        <v>25</v>
      </c>
      <c r="F6" s="11"/>
      <c r="G6" s="11"/>
      <c r="H6" s="8"/>
      <c r="I6" s="8"/>
      <c r="J6" s="8"/>
      <c r="K6" s="8"/>
      <c r="L6" s="8"/>
    </row>
    <row r="7" spans="1:12" ht="34.5" customHeight="1">
      <c r="A7" s="8" t="s">
        <v>177</v>
      </c>
      <c r="B7" s="9" t="s">
        <v>179</v>
      </c>
      <c r="C7" s="8" t="s">
        <v>63</v>
      </c>
      <c r="D7" s="10">
        <v>20</v>
      </c>
      <c r="E7" s="10">
        <v>20</v>
      </c>
      <c r="F7" s="11"/>
      <c r="G7" s="11"/>
      <c r="H7" s="8"/>
      <c r="I7" s="8"/>
      <c r="J7" s="8"/>
      <c r="K7" s="8"/>
      <c r="L7" s="8"/>
    </row>
    <row r="8" spans="1:12" ht="34.5" customHeight="1">
      <c r="A8" s="8" t="s">
        <v>177</v>
      </c>
      <c r="B8" s="9" t="s">
        <v>180</v>
      </c>
      <c r="C8" s="8" t="s">
        <v>63</v>
      </c>
      <c r="D8" s="10">
        <v>82</v>
      </c>
      <c r="E8" s="10">
        <v>82</v>
      </c>
      <c r="F8" s="11"/>
      <c r="G8" s="11"/>
      <c r="H8" s="8"/>
      <c r="I8" s="8"/>
      <c r="J8" s="8"/>
      <c r="K8" s="8"/>
      <c r="L8" s="8"/>
    </row>
    <row r="9" spans="1:12" ht="34.5" customHeight="1">
      <c r="A9" s="8" t="s">
        <v>177</v>
      </c>
      <c r="B9" s="9" t="s">
        <v>181</v>
      </c>
      <c r="C9" s="8" t="s">
        <v>63</v>
      </c>
      <c r="D9" s="10">
        <v>14.2</v>
      </c>
      <c r="E9" s="10">
        <v>14.2</v>
      </c>
      <c r="F9" s="11"/>
      <c r="G9" s="11"/>
      <c r="H9" s="8"/>
      <c r="I9" s="8"/>
      <c r="J9" s="8"/>
      <c r="K9" s="8"/>
      <c r="L9" s="8"/>
    </row>
    <row r="10" spans="1:12" ht="34.5" customHeight="1">
      <c r="A10" s="8" t="s">
        <v>177</v>
      </c>
      <c r="B10" s="9" t="s">
        <v>182</v>
      </c>
      <c r="C10" s="8" t="s">
        <v>63</v>
      </c>
      <c r="D10" s="10">
        <v>1000</v>
      </c>
      <c r="E10" s="10"/>
      <c r="F10" s="11"/>
      <c r="G10" s="10">
        <v>1000</v>
      </c>
      <c r="H10" s="8"/>
      <c r="I10" s="8"/>
      <c r="J10" s="8"/>
      <c r="K10" s="8"/>
      <c r="L10" s="8"/>
    </row>
    <row r="11" spans="1:12" ht="34.5" customHeight="1">
      <c r="A11" s="8" t="s">
        <v>177</v>
      </c>
      <c r="B11" s="8" t="s">
        <v>183</v>
      </c>
      <c r="C11" s="8" t="s">
        <v>63</v>
      </c>
      <c r="D11" s="10">
        <v>138.64</v>
      </c>
      <c r="E11" s="10">
        <v>138.64</v>
      </c>
      <c r="F11" s="11"/>
      <c r="G11" s="11"/>
      <c r="H11" s="8"/>
      <c r="I11" s="8"/>
      <c r="J11" s="8"/>
      <c r="K11" s="8"/>
      <c r="L11" s="8"/>
    </row>
    <row r="12" spans="1:12" ht="34.5" customHeight="1">
      <c r="A12" s="8" t="s">
        <v>177</v>
      </c>
      <c r="B12" s="8" t="s">
        <v>184</v>
      </c>
      <c r="C12" s="8" t="s">
        <v>63</v>
      </c>
      <c r="D12" s="10">
        <v>637</v>
      </c>
      <c r="E12" s="10">
        <v>637</v>
      </c>
      <c r="F12" s="11"/>
      <c r="G12" s="11"/>
      <c r="H12" s="8"/>
      <c r="I12" s="8"/>
      <c r="J12" s="8"/>
      <c r="K12" s="8"/>
      <c r="L12" s="8"/>
    </row>
    <row r="13" spans="1:12" ht="34.5" customHeight="1">
      <c r="A13" s="8" t="s">
        <v>177</v>
      </c>
      <c r="B13" s="8" t="s">
        <v>185</v>
      </c>
      <c r="C13" s="8" t="s">
        <v>63</v>
      </c>
      <c r="D13" s="10">
        <v>10000</v>
      </c>
      <c r="E13" s="10">
        <v>10000</v>
      </c>
      <c r="F13" s="11"/>
      <c r="G13" s="11"/>
      <c r="H13" s="8"/>
      <c r="I13" s="8"/>
      <c r="J13" s="8"/>
      <c r="K13" s="8"/>
      <c r="L13" s="8"/>
    </row>
    <row r="14" spans="1:12" ht="34.5" customHeight="1">
      <c r="A14" s="8" t="s">
        <v>177</v>
      </c>
      <c r="B14" s="8" t="s">
        <v>186</v>
      </c>
      <c r="C14" s="8" t="s">
        <v>63</v>
      </c>
      <c r="D14" s="10">
        <v>23.65</v>
      </c>
      <c r="E14" s="10">
        <v>23.65</v>
      </c>
      <c r="F14" s="11"/>
      <c r="G14" s="11"/>
      <c r="H14" s="8"/>
      <c r="I14" s="8"/>
      <c r="J14" s="8"/>
      <c r="K14" s="8"/>
      <c r="L14" s="8"/>
    </row>
    <row r="15" spans="1:12" ht="34.5" customHeight="1">
      <c r="A15" s="8" t="s">
        <v>177</v>
      </c>
      <c r="B15" s="8" t="s">
        <v>187</v>
      </c>
      <c r="C15" s="8" t="s">
        <v>63</v>
      </c>
      <c r="D15" s="10">
        <v>120</v>
      </c>
      <c r="E15" s="10">
        <v>120</v>
      </c>
      <c r="F15" s="11"/>
      <c r="G15" s="11"/>
      <c r="H15" s="8"/>
      <c r="I15" s="8"/>
      <c r="J15" s="8"/>
      <c r="K15" s="8"/>
      <c r="L15" s="8"/>
    </row>
    <row r="16" spans="1:12" ht="34.5" customHeight="1">
      <c r="A16" s="8" t="s">
        <v>177</v>
      </c>
      <c r="B16" s="8" t="s">
        <v>188</v>
      </c>
      <c r="C16" s="8" t="s">
        <v>63</v>
      </c>
      <c r="D16" s="10">
        <v>22.94</v>
      </c>
      <c r="E16" s="10">
        <v>22.94</v>
      </c>
      <c r="F16" s="11"/>
      <c r="G16" s="11"/>
      <c r="H16" s="8"/>
      <c r="I16" s="8"/>
      <c r="J16" s="8"/>
      <c r="K16" s="8"/>
      <c r="L16" s="8"/>
    </row>
    <row r="17" spans="1:12" ht="34.5" customHeight="1">
      <c r="A17" s="8" t="s">
        <v>177</v>
      </c>
      <c r="B17" s="8" t="s">
        <v>189</v>
      </c>
      <c r="C17" s="8" t="s">
        <v>63</v>
      </c>
      <c r="D17" s="10">
        <v>32</v>
      </c>
      <c r="E17" s="10">
        <v>32</v>
      </c>
      <c r="F17" s="11"/>
      <c r="G17" s="11"/>
      <c r="H17" s="8"/>
      <c r="I17" s="8"/>
      <c r="J17" s="8"/>
      <c r="K17" s="8"/>
      <c r="L17" s="8"/>
    </row>
    <row r="18" spans="1:12" ht="34.5" customHeight="1">
      <c r="A18" s="8" t="s">
        <v>177</v>
      </c>
      <c r="B18" s="8" t="s">
        <v>190</v>
      </c>
      <c r="C18" s="8" t="s">
        <v>63</v>
      </c>
      <c r="D18" s="10">
        <v>8.4</v>
      </c>
      <c r="E18" s="10">
        <v>8.4</v>
      </c>
      <c r="F18" s="11"/>
      <c r="G18" s="11"/>
      <c r="H18" s="8"/>
      <c r="I18" s="8"/>
      <c r="J18" s="8"/>
      <c r="K18" s="8"/>
      <c r="L18" s="8"/>
    </row>
    <row r="19" spans="1:12" ht="34.5" customHeight="1">
      <c r="A19" s="8" t="s">
        <v>177</v>
      </c>
      <c r="B19" s="8" t="s">
        <v>191</v>
      </c>
      <c r="C19" s="8" t="s">
        <v>63</v>
      </c>
      <c r="D19" s="10">
        <v>97.14</v>
      </c>
      <c r="E19" s="10">
        <v>97.14</v>
      </c>
      <c r="F19" s="11"/>
      <c r="G19" s="11"/>
      <c r="H19" s="8"/>
      <c r="I19" s="8"/>
      <c r="J19" s="8"/>
      <c r="K19" s="8"/>
      <c r="L19" s="8"/>
    </row>
    <row r="20" spans="1:12" ht="34.5" customHeight="1">
      <c r="A20" s="8" t="s">
        <v>177</v>
      </c>
      <c r="B20" s="8" t="s">
        <v>192</v>
      </c>
      <c r="C20" s="8" t="s">
        <v>63</v>
      </c>
      <c r="D20" s="10">
        <v>586.6</v>
      </c>
      <c r="E20" s="10">
        <v>586.6</v>
      </c>
      <c r="F20" s="11"/>
      <c r="G20" s="11"/>
      <c r="H20" s="8"/>
      <c r="I20" s="8"/>
      <c r="J20" s="8"/>
      <c r="K20" s="8"/>
      <c r="L20" s="8"/>
    </row>
    <row r="21" spans="1:12" ht="34.5" customHeight="1">
      <c r="A21" s="8" t="s">
        <v>177</v>
      </c>
      <c r="B21" s="8" t="s">
        <v>193</v>
      </c>
      <c r="C21" s="8" t="s">
        <v>63</v>
      </c>
      <c r="D21" s="10">
        <v>570</v>
      </c>
      <c r="E21" s="10">
        <v>570</v>
      </c>
      <c r="F21" s="11"/>
      <c r="G21" s="11"/>
      <c r="H21" s="8"/>
      <c r="I21" s="8"/>
      <c r="J21" s="8"/>
      <c r="K21" s="8"/>
      <c r="L21" s="8"/>
    </row>
    <row r="22" spans="1:12" ht="34.5" customHeight="1">
      <c r="A22" s="8" t="s">
        <v>177</v>
      </c>
      <c r="B22" s="8" t="s">
        <v>194</v>
      </c>
      <c r="C22" s="8" t="s">
        <v>63</v>
      </c>
      <c r="D22" s="10">
        <v>103.06</v>
      </c>
      <c r="E22" s="10">
        <v>103.06</v>
      </c>
      <c r="F22" s="11"/>
      <c r="G22" s="11"/>
      <c r="H22" s="8"/>
      <c r="I22" s="8"/>
      <c r="J22" s="8"/>
      <c r="K22" s="8"/>
      <c r="L22" s="8"/>
    </row>
    <row r="23" spans="1:12" ht="34.5" customHeight="1">
      <c r="A23" s="8" t="s">
        <v>177</v>
      </c>
      <c r="B23" s="8" t="s">
        <v>195</v>
      </c>
      <c r="C23" s="8" t="s">
        <v>63</v>
      </c>
      <c r="D23" s="10">
        <v>138</v>
      </c>
      <c r="E23" s="10">
        <v>138</v>
      </c>
      <c r="F23" s="11"/>
      <c r="G23" s="11"/>
      <c r="H23" s="8"/>
      <c r="I23" s="8"/>
      <c r="J23" s="8"/>
      <c r="K23" s="8"/>
      <c r="L23" s="8"/>
    </row>
    <row r="24" spans="1:12" ht="34.5" customHeight="1">
      <c r="A24" s="6" t="s">
        <v>49</v>
      </c>
      <c r="B24" s="12"/>
      <c r="C24" s="8"/>
      <c r="D24" s="11">
        <f>SUM(D6:D23)</f>
        <v>13618.63</v>
      </c>
      <c r="E24" s="11">
        <f>SUM(E6:E23)</f>
        <v>12618.63</v>
      </c>
      <c r="F24" s="11">
        <f>SUM(F6:F23)</f>
        <v>0</v>
      </c>
      <c r="G24" s="11">
        <f>SUM(G6:G23)</f>
        <v>1000</v>
      </c>
      <c r="H24" s="13"/>
      <c r="I24" s="13"/>
      <c r="J24" s="13"/>
      <c r="K24" s="13"/>
      <c r="L24" s="13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85" zoomScaleNormal="115" zoomScaleSheetLayoutView="85" workbookViewId="0" topLeftCell="A1">
      <selection activeCell="A1" sqref="A1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73.16015625" style="45" customWidth="1"/>
    <col min="4" max="4" width="25.66015625" style="45" customWidth="1"/>
    <col min="5" max="156" width="9" style="45" customWidth="1"/>
    <col min="157" max="249" width="9.16015625" style="45" customWidth="1"/>
    <col min="250" max="16384" width="6.66015625" style="45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ht="36.75" customHeight="1">
      <c r="A5" s="20" t="s">
        <v>5</v>
      </c>
      <c r="B5" s="56" t="s">
        <v>6</v>
      </c>
      <c r="C5" s="20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</row>
    <row r="6" spans="1:249" ht="30" customHeight="1">
      <c r="A6" s="107" t="s">
        <v>7</v>
      </c>
      <c r="B6" s="32">
        <v>13063.04</v>
      </c>
      <c r="C6" s="108" t="s">
        <v>8</v>
      </c>
      <c r="D6" s="32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</row>
    <row r="7" spans="1:249" ht="30" customHeight="1">
      <c r="A7" s="107" t="s">
        <v>9</v>
      </c>
      <c r="B7" s="32"/>
      <c r="C7" s="108" t="s">
        <v>10</v>
      </c>
      <c r="D7" s="3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249" ht="30" customHeight="1">
      <c r="A8" s="107" t="s">
        <v>11</v>
      </c>
      <c r="B8" s="32">
        <v>1000</v>
      </c>
      <c r="C8" s="108" t="s">
        <v>12</v>
      </c>
      <c r="D8" s="32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</row>
    <row r="9" spans="1:249" ht="30" customHeight="1">
      <c r="A9" s="109" t="s">
        <v>13</v>
      </c>
      <c r="B9" s="32"/>
      <c r="C9" s="108" t="s">
        <v>14</v>
      </c>
      <c r="D9" s="32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ht="30" customHeight="1">
      <c r="A10" s="110" t="s">
        <v>15</v>
      </c>
      <c r="B10" s="32"/>
      <c r="C10" s="108" t="s">
        <v>16</v>
      </c>
      <c r="D10" s="46">
        <v>719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</row>
    <row r="11" spans="1:249" ht="30" customHeight="1">
      <c r="A11" s="110" t="s">
        <v>17</v>
      </c>
      <c r="B11" s="32"/>
      <c r="C11" s="111" t="s">
        <v>18</v>
      </c>
      <c r="D11" s="46">
        <v>41.52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</row>
    <row r="12" spans="1:249" ht="30" customHeight="1">
      <c r="A12" s="107" t="s">
        <v>19</v>
      </c>
      <c r="B12" s="32"/>
      <c r="C12" s="108" t="s">
        <v>20</v>
      </c>
      <c r="D12" s="46">
        <v>25.09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</row>
    <row r="13" spans="1:249" ht="30" customHeight="1">
      <c r="A13" s="107" t="s">
        <v>21</v>
      </c>
      <c r="B13" s="112"/>
      <c r="C13" s="108" t="s">
        <v>22</v>
      </c>
      <c r="D13" s="4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30" customHeight="1">
      <c r="A14" s="107" t="s">
        <v>23</v>
      </c>
      <c r="B14" s="112"/>
      <c r="C14" s="108" t="s">
        <v>24</v>
      </c>
      <c r="D14" s="46">
        <v>138.64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30" customHeight="1">
      <c r="A15" s="107"/>
      <c r="B15" s="112"/>
      <c r="C15" s="108" t="s">
        <v>25</v>
      </c>
      <c r="D15" s="4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30" customHeight="1">
      <c r="A16" s="107"/>
      <c r="B16" s="112"/>
      <c r="C16" s="108" t="s">
        <v>26</v>
      </c>
      <c r="D16" s="4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30" customHeight="1">
      <c r="A17" s="107"/>
      <c r="B17" s="112"/>
      <c r="C17" s="108" t="s">
        <v>27</v>
      </c>
      <c r="D17" s="46">
        <v>2124.59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30" customHeight="1">
      <c r="A18" s="107"/>
      <c r="B18" s="32"/>
      <c r="C18" s="108" t="s">
        <v>28</v>
      </c>
      <c r="D18" s="4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30" customHeight="1">
      <c r="A19" s="107"/>
      <c r="B19" s="32"/>
      <c r="C19" s="108" t="s">
        <v>29</v>
      </c>
      <c r="D19" s="4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:249" ht="30" customHeight="1">
      <c r="A20" s="107"/>
      <c r="B20" s="32"/>
      <c r="C20" s="108" t="s">
        <v>30</v>
      </c>
      <c r="D20" s="4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:249" ht="30" customHeight="1">
      <c r="A21" s="33"/>
      <c r="B21" s="32"/>
      <c r="C21" s="108" t="s">
        <v>31</v>
      </c>
      <c r="D21" s="4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:249" ht="30" customHeight="1">
      <c r="A22" s="33"/>
      <c r="B22" s="32"/>
      <c r="C22" s="113" t="s">
        <v>32</v>
      </c>
      <c r="D22" s="4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:249" ht="30" customHeight="1">
      <c r="A23" s="33"/>
      <c r="B23" s="32"/>
      <c r="C23" s="113" t="s">
        <v>33</v>
      </c>
      <c r="D23" s="4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:249" ht="30" customHeight="1">
      <c r="A24" s="33"/>
      <c r="B24" s="32"/>
      <c r="C24" s="113" t="s">
        <v>34</v>
      </c>
      <c r="D24" s="4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:249" ht="30.75" customHeight="1">
      <c r="A25" s="33"/>
      <c r="B25" s="32"/>
      <c r="C25" s="113" t="s">
        <v>35</v>
      </c>
      <c r="D25" s="46">
        <v>10000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:249" ht="30.75" customHeight="1">
      <c r="A26" s="33"/>
      <c r="B26" s="32"/>
      <c r="C26" s="113" t="s">
        <v>36</v>
      </c>
      <c r="D26" s="46">
        <v>14.2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:249" ht="30.75" customHeight="1">
      <c r="A27" s="33"/>
      <c r="B27" s="32"/>
      <c r="C27" s="113" t="s">
        <v>37</v>
      </c>
      <c r="D27" s="46">
        <v>1000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  <row r="28" spans="1:249" ht="30" customHeight="1">
      <c r="A28" s="49" t="s">
        <v>38</v>
      </c>
      <c r="B28" s="46">
        <v>14063.04</v>
      </c>
      <c r="C28" s="49" t="s">
        <v>39</v>
      </c>
      <c r="D28" s="46">
        <v>14063.04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</row>
    <row r="29" spans="1:249" ht="30" customHeight="1">
      <c r="A29" s="107" t="s">
        <v>40</v>
      </c>
      <c r="B29" s="46"/>
      <c r="C29" s="108" t="s">
        <v>41</v>
      </c>
      <c r="D29" s="4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</row>
    <row r="30" spans="1:249" ht="30" customHeight="1">
      <c r="A30" s="49" t="s">
        <v>42</v>
      </c>
      <c r="B30" s="46">
        <v>14063.04</v>
      </c>
      <c r="C30" s="49" t="s">
        <v>43</v>
      </c>
      <c r="D30" s="46">
        <v>14063.04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</row>
    <row r="31" spans="1:249" ht="27" customHeight="1">
      <c r="A31" s="34" t="s">
        <v>44</v>
      </c>
      <c r="B31" s="66"/>
      <c r="C31" s="67"/>
      <c r="D31" s="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</row>
    <row r="32" spans="1:249" ht="27.75" customHeight="1">
      <c r="A32" s="69"/>
      <c r="B32" s="70">
        <f>B30-D30</f>
        <v>0</v>
      </c>
      <c r="C32" s="69"/>
      <c r="D32" s="7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</row>
    <row r="33" spans="1:249" ht="27.75" customHeight="1">
      <c r="A33" s="71"/>
      <c r="B33" s="72"/>
      <c r="C33" s="72"/>
      <c r="D33" s="7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</row>
    <row r="34" spans="1:249" ht="27.75" customHeight="1">
      <c r="A34" s="72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0.83203125" style="89" customWidth="1"/>
    <col min="2" max="2" width="9.5" style="89" customWidth="1"/>
    <col min="3" max="5" width="16.16015625" style="89" bestFit="1" customWidth="1"/>
    <col min="6" max="6" width="8.83203125" style="89" customWidth="1"/>
    <col min="7" max="7" width="14.66015625" style="89" bestFit="1" customWidth="1"/>
    <col min="8" max="11" width="8.83203125" style="89" customWidth="1"/>
    <col min="12" max="13" width="8.83203125" style="69" customWidth="1"/>
    <col min="14" max="19" width="8.83203125" style="89" customWidth="1"/>
    <col min="20" max="251" width="9" style="69" customWidth="1"/>
    <col min="252" max="252" width="9.16015625" style="44" customWidth="1"/>
    <col min="253" max="16384" width="9.16015625" style="44" customWidth="1"/>
  </cols>
  <sheetData>
    <row r="1" spans="1:19" s="75" customFormat="1" ht="27" customHeight="1">
      <c r="A1" s="18" t="s">
        <v>45</v>
      </c>
      <c r="B1" s="18"/>
      <c r="C1" s="18"/>
      <c r="D1" s="18"/>
      <c r="E1" s="90"/>
      <c r="F1" s="90"/>
      <c r="G1" s="90"/>
      <c r="H1" s="90"/>
      <c r="I1" s="90"/>
      <c r="J1" s="90"/>
      <c r="K1" s="90"/>
      <c r="L1" s="90"/>
      <c r="N1" s="90"/>
      <c r="O1" s="90"/>
      <c r="P1" s="90"/>
      <c r="Q1" s="90"/>
      <c r="R1" s="90"/>
      <c r="S1" s="90"/>
    </row>
    <row r="2" spans="1:19" s="54" customFormat="1" ht="40.5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54" customFormat="1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15" customFormat="1" ht="21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N4" s="92"/>
      <c r="O4" s="92"/>
      <c r="P4" s="92"/>
      <c r="Q4" s="92"/>
      <c r="R4" s="92"/>
      <c r="S4" s="92" t="s">
        <v>2</v>
      </c>
    </row>
    <row r="5" spans="1:19" s="88" customFormat="1" ht="29.25" customHeight="1">
      <c r="A5" s="93" t="s">
        <v>47</v>
      </c>
      <c r="B5" s="93" t="s">
        <v>48</v>
      </c>
      <c r="C5" s="94" t="s">
        <v>49</v>
      </c>
      <c r="D5" s="95" t="s">
        <v>50</v>
      </c>
      <c r="E5" s="95"/>
      <c r="F5" s="95"/>
      <c r="G5" s="95"/>
      <c r="H5" s="95"/>
      <c r="I5" s="95"/>
      <c r="J5" s="95"/>
      <c r="K5" s="95"/>
      <c r="L5" s="95"/>
      <c r="M5" s="95"/>
      <c r="N5" s="93" t="s">
        <v>40</v>
      </c>
      <c r="O5" s="93"/>
      <c r="P5" s="93"/>
      <c r="Q5" s="93"/>
      <c r="R5" s="93"/>
      <c r="S5" s="93"/>
    </row>
    <row r="6" spans="1:19" s="88" customFormat="1" ht="29.25" customHeight="1">
      <c r="A6" s="93"/>
      <c r="B6" s="93"/>
      <c r="C6" s="96"/>
      <c r="D6" s="93" t="s">
        <v>51</v>
      </c>
      <c r="E6" s="97" t="s">
        <v>52</v>
      </c>
      <c r="F6" s="97" t="s">
        <v>53</v>
      </c>
      <c r="G6" s="97" t="s">
        <v>54</v>
      </c>
      <c r="H6" s="97" t="s">
        <v>55</v>
      </c>
      <c r="I6" s="97" t="s">
        <v>56</v>
      </c>
      <c r="J6" s="97" t="s">
        <v>57</v>
      </c>
      <c r="K6" s="97" t="s">
        <v>58</v>
      </c>
      <c r="L6" s="97" t="s">
        <v>59</v>
      </c>
      <c r="M6" s="97" t="s">
        <v>60</v>
      </c>
      <c r="N6" s="94" t="s">
        <v>51</v>
      </c>
      <c r="O6" s="93" t="s">
        <v>52</v>
      </c>
      <c r="P6" s="93" t="s">
        <v>53</v>
      </c>
      <c r="Q6" s="93" t="s">
        <v>61</v>
      </c>
      <c r="R6" s="105" t="s">
        <v>55</v>
      </c>
      <c r="S6" s="106" t="s">
        <v>62</v>
      </c>
    </row>
    <row r="7" spans="1:251" s="73" customFormat="1" ht="108" customHeight="1">
      <c r="A7" s="82">
        <v>315</v>
      </c>
      <c r="B7" s="82" t="s">
        <v>63</v>
      </c>
      <c r="C7" s="98">
        <v>14063.04</v>
      </c>
      <c r="D7" s="98">
        <v>14063.04</v>
      </c>
      <c r="E7" s="98">
        <v>13063.04</v>
      </c>
      <c r="F7" s="99"/>
      <c r="G7" s="99">
        <v>1000</v>
      </c>
      <c r="H7" s="82"/>
      <c r="I7" s="82"/>
      <c r="J7" s="82"/>
      <c r="K7" s="82"/>
      <c r="L7" s="82"/>
      <c r="M7" s="82"/>
      <c r="N7" s="82"/>
      <c r="O7" s="32"/>
      <c r="P7" s="32"/>
      <c r="Q7" s="32"/>
      <c r="R7" s="32"/>
      <c r="S7" s="32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32"/>
      <c r="B8" s="10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19" s="73" customFormat="1" ht="33.75" customHeight="1">
      <c r="A9" s="30"/>
      <c r="B9" s="100"/>
      <c r="C9" s="30"/>
      <c r="D9" s="30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20" s="73" customFormat="1" ht="33.75" customHeight="1">
      <c r="A10" s="32"/>
      <c r="B10" s="10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55"/>
    </row>
    <row r="11" spans="1:20" s="73" customFormat="1" ht="33.75" customHeight="1">
      <c r="A11" s="32"/>
      <c r="B11" s="10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55"/>
    </row>
    <row r="12" spans="1:19" ht="33.75" customHeight="1">
      <c r="A12" s="101" t="s">
        <v>49</v>
      </c>
      <c r="B12" s="102"/>
      <c r="C12" s="47">
        <v>14063.04</v>
      </c>
      <c r="D12" s="47">
        <v>14063.04</v>
      </c>
      <c r="E12" s="47">
        <v>13063.04</v>
      </c>
      <c r="F12" s="103"/>
      <c r="G12" s="103">
        <v>1000</v>
      </c>
      <c r="H12" s="32"/>
      <c r="I12" s="32"/>
      <c r="J12" s="32"/>
      <c r="K12" s="32"/>
      <c r="L12" s="32"/>
      <c r="M12" s="32"/>
      <c r="N12" s="32"/>
      <c r="O12" s="104"/>
      <c r="P12" s="104"/>
      <c r="Q12" s="104"/>
      <c r="R12" s="104"/>
      <c r="S12" s="10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view="pageBreakPreview" zoomScale="85" zoomScaleNormal="115" zoomScaleSheetLayoutView="85" workbookViewId="0" topLeftCell="A1">
      <selection activeCell="E37" sqref="E37"/>
    </sheetView>
  </sheetViews>
  <sheetFormatPr defaultColWidth="9.16015625" defaultRowHeight="27.75" customHeight="1"/>
  <cols>
    <col min="1" max="1" width="23.66015625" style="76" customWidth="1"/>
    <col min="2" max="2" width="22.83203125" style="76" customWidth="1"/>
    <col min="3" max="8" width="17.33203125" style="77" customWidth="1"/>
    <col min="9" max="9" width="15.83203125" style="17" bestFit="1" customWidth="1"/>
    <col min="10" max="10" width="11.16015625" style="17" bestFit="1" customWidth="1"/>
    <col min="11" max="11" width="15.83203125" style="17" bestFit="1" customWidth="1"/>
    <col min="12" max="248" width="10.66015625" style="17" customWidth="1"/>
    <col min="249" max="250" width="9.16015625" style="45" customWidth="1"/>
    <col min="251" max="16384" width="9.16015625" style="45" customWidth="1"/>
  </cols>
  <sheetData>
    <row r="1" spans="1:7" s="75" customFormat="1" ht="27" customHeight="1">
      <c r="A1" s="18" t="s">
        <v>64</v>
      </c>
      <c r="B1" s="18"/>
      <c r="C1" s="78"/>
      <c r="D1" s="78"/>
      <c r="E1" s="78"/>
      <c r="F1" s="78"/>
      <c r="G1" s="78"/>
    </row>
    <row r="2" spans="1:12" s="14" customFormat="1" ht="48.75" customHeight="1">
      <c r="A2" s="19" t="s">
        <v>65</v>
      </c>
      <c r="B2" s="19"/>
      <c r="C2" s="19"/>
      <c r="D2" s="19"/>
      <c r="E2" s="19"/>
      <c r="F2" s="19"/>
      <c r="G2" s="19"/>
      <c r="H2" s="79"/>
      <c r="I2" s="86"/>
      <c r="J2" s="19"/>
      <c r="K2" s="86"/>
      <c r="L2" s="86"/>
    </row>
    <row r="3" spans="1:8" s="15" customFormat="1" ht="21.75" customHeight="1">
      <c r="A3" s="80"/>
      <c r="B3" s="80"/>
      <c r="C3" s="80"/>
      <c r="D3" s="80"/>
      <c r="E3" s="80"/>
      <c r="F3" s="80"/>
      <c r="G3" s="80"/>
      <c r="H3" s="80" t="s">
        <v>2</v>
      </c>
    </row>
    <row r="4" spans="1:8" s="55" customFormat="1" ht="29.25" customHeight="1">
      <c r="A4" s="20" t="s">
        <v>66</v>
      </c>
      <c r="B4" s="20" t="s">
        <v>67</v>
      </c>
      <c r="C4" s="81" t="s">
        <v>68</v>
      </c>
      <c r="D4" s="82" t="s">
        <v>69</v>
      </c>
      <c r="E4" s="82" t="s">
        <v>70</v>
      </c>
      <c r="F4" s="82" t="s">
        <v>71</v>
      </c>
      <c r="G4" s="82" t="s">
        <v>72</v>
      </c>
      <c r="H4" s="82" t="s">
        <v>73</v>
      </c>
    </row>
    <row r="5" spans="1:8" s="55" customFormat="1" ht="29.25" customHeight="1">
      <c r="A5" s="20"/>
      <c r="B5" s="20"/>
      <c r="C5" s="81"/>
      <c r="D5" s="82"/>
      <c r="E5" s="82"/>
      <c r="F5" s="82"/>
      <c r="G5" s="82"/>
      <c r="H5" s="82"/>
    </row>
    <row r="6" spans="1:8" s="55" customFormat="1" ht="29.25" customHeight="1">
      <c r="A6" s="20"/>
      <c r="B6" s="20"/>
      <c r="C6" s="81"/>
      <c r="D6" s="82"/>
      <c r="E6" s="82"/>
      <c r="F6" s="82"/>
      <c r="G6" s="82"/>
      <c r="H6" s="82"/>
    </row>
    <row r="7" spans="1:8" s="55" customFormat="1" ht="45" customHeight="1">
      <c r="A7" s="33">
        <v>207</v>
      </c>
      <c r="B7" s="25" t="s">
        <v>74</v>
      </c>
      <c r="C7" s="46">
        <v>719</v>
      </c>
      <c r="D7" s="83"/>
      <c r="E7" s="46">
        <v>719</v>
      </c>
      <c r="F7" s="82"/>
      <c r="G7" s="82"/>
      <c r="H7" s="82"/>
    </row>
    <row r="8" spans="1:8" s="55" customFormat="1" ht="45" customHeight="1">
      <c r="A8" s="33">
        <v>20701</v>
      </c>
      <c r="B8" s="25" t="s">
        <v>75</v>
      </c>
      <c r="C8" s="46">
        <v>82</v>
      </c>
      <c r="D8" s="83"/>
      <c r="E8" s="46">
        <v>82</v>
      </c>
      <c r="F8" s="82"/>
      <c r="G8" s="82"/>
      <c r="H8" s="82"/>
    </row>
    <row r="9" spans="1:8" s="55" customFormat="1" ht="45" customHeight="1">
      <c r="A9" s="33">
        <v>2070199</v>
      </c>
      <c r="B9" s="25" t="s">
        <v>76</v>
      </c>
      <c r="C9" s="46">
        <v>82</v>
      </c>
      <c r="D9" s="83"/>
      <c r="E9" s="46">
        <v>82</v>
      </c>
      <c r="F9" s="82"/>
      <c r="G9" s="82"/>
      <c r="H9" s="82"/>
    </row>
    <row r="10" spans="1:8" s="55" customFormat="1" ht="45" customHeight="1">
      <c r="A10" s="33">
        <v>20708</v>
      </c>
      <c r="B10" s="25" t="s">
        <v>77</v>
      </c>
      <c r="C10" s="46">
        <v>637</v>
      </c>
      <c r="D10" s="83"/>
      <c r="E10" s="84">
        <v>637</v>
      </c>
      <c r="F10" s="82"/>
      <c r="G10" s="82"/>
      <c r="H10" s="82"/>
    </row>
    <row r="11" spans="1:8" s="55" customFormat="1" ht="45" customHeight="1">
      <c r="A11" s="33">
        <v>2070899</v>
      </c>
      <c r="B11" s="25" t="s">
        <v>78</v>
      </c>
      <c r="C11" s="46">
        <v>637</v>
      </c>
      <c r="D11" s="83"/>
      <c r="E11" s="84">
        <v>637</v>
      </c>
      <c r="F11" s="82"/>
      <c r="G11" s="82"/>
      <c r="H11" s="82"/>
    </row>
    <row r="12" spans="1:8" s="55" customFormat="1" ht="45" customHeight="1">
      <c r="A12" s="33">
        <v>208</v>
      </c>
      <c r="B12" s="25" t="s">
        <v>79</v>
      </c>
      <c r="C12" s="46">
        <v>41.52</v>
      </c>
      <c r="D12" s="46">
        <v>41.52</v>
      </c>
      <c r="E12" s="83"/>
      <c r="F12" s="82"/>
      <c r="G12" s="82"/>
      <c r="H12" s="82"/>
    </row>
    <row r="13" spans="1:8" s="55" customFormat="1" ht="45" customHeight="1">
      <c r="A13" s="33">
        <v>20805</v>
      </c>
      <c r="B13" s="30" t="s">
        <v>80</v>
      </c>
      <c r="C13" s="46">
        <v>41.52</v>
      </c>
      <c r="D13" s="46">
        <v>41.52</v>
      </c>
      <c r="E13" s="83"/>
      <c r="F13" s="82"/>
      <c r="G13" s="82"/>
      <c r="H13" s="82"/>
    </row>
    <row r="14" spans="1:8" s="55" customFormat="1" ht="45" customHeight="1">
      <c r="A14" s="33">
        <v>2080505</v>
      </c>
      <c r="B14" s="30" t="s">
        <v>81</v>
      </c>
      <c r="C14" s="46">
        <v>27.68</v>
      </c>
      <c r="D14" s="46">
        <v>27.68</v>
      </c>
      <c r="E14" s="83"/>
      <c r="F14" s="82"/>
      <c r="G14" s="82"/>
      <c r="H14" s="82"/>
    </row>
    <row r="15" spans="1:8" s="55" customFormat="1" ht="45" customHeight="1">
      <c r="A15" s="33">
        <v>2080506</v>
      </c>
      <c r="B15" s="30" t="s">
        <v>82</v>
      </c>
      <c r="C15" s="46">
        <v>13.84</v>
      </c>
      <c r="D15" s="46">
        <v>13.84</v>
      </c>
      <c r="E15" s="83"/>
      <c r="F15" s="82"/>
      <c r="G15" s="82"/>
      <c r="H15" s="82"/>
    </row>
    <row r="16" spans="1:8" s="55" customFormat="1" ht="45" customHeight="1">
      <c r="A16" s="24" t="s">
        <v>83</v>
      </c>
      <c r="B16" s="30" t="s">
        <v>84</v>
      </c>
      <c r="C16" s="46">
        <f>C17</f>
        <v>25.090000000000003</v>
      </c>
      <c r="D16" s="46">
        <f>D17</f>
        <v>25.090000000000003</v>
      </c>
      <c r="E16" s="83"/>
      <c r="F16" s="82"/>
      <c r="G16" s="82"/>
      <c r="H16" s="82"/>
    </row>
    <row r="17" spans="1:8" s="55" customFormat="1" ht="45" customHeight="1">
      <c r="A17" s="24" t="s">
        <v>85</v>
      </c>
      <c r="B17" s="30" t="s">
        <v>86</v>
      </c>
      <c r="C17" s="46">
        <f>C18+C19</f>
        <v>25.090000000000003</v>
      </c>
      <c r="D17" s="46">
        <f>D18+D19</f>
        <v>25.090000000000003</v>
      </c>
      <c r="E17" s="83"/>
      <c r="F17" s="82"/>
      <c r="G17" s="82"/>
      <c r="H17" s="82"/>
    </row>
    <row r="18" spans="1:8" s="55" customFormat="1" ht="45" customHeight="1">
      <c r="A18" s="33">
        <v>2101101</v>
      </c>
      <c r="B18" s="25" t="s">
        <v>87</v>
      </c>
      <c r="C18" s="46">
        <v>18.17</v>
      </c>
      <c r="D18" s="46">
        <v>18.17</v>
      </c>
      <c r="E18" s="83"/>
      <c r="F18" s="82"/>
      <c r="G18" s="82"/>
      <c r="H18" s="82"/>
    </row>
    <row r="19" spans="1:8" s="55" customFormat="1" ht="45" customHeight="1">
      <c r="A19" s="33">
        <v>2101103</v>
      </c>
      <c r="B19" s="25" t="s">
        <v>88</v>
      </c>
      <c r="C19" s="46">
        <v>6.92</v>
      </c>
      <c r="D19" s="46">
        <v>6.92</v>
      </c>
      <c r="E19" s="83"/>
      <c r="F19" s="82"/>
      <c r="G19" s="82"/>
      <c r="H19" s="82"/>
    </row>
    <row r="20" spans="1:8" s="55" customFormat="1" ht="45" customHeight="1">
      <c r="A20" s="33">
        <v>212</v>
      </c>
      <c r="B20" s="25" t="s">
        <v>89</v>
      </c>
      <c r="C20" s="46">
        <v>138.64</v>
      </c>
      <c r="D20" s="83"/>
      <c r="E20" s="46">
        <v>138.64</v>
      </c>
      <c r="F20" s="82"/>
      <c r="G20" s="82"/>
      <c r="H20" s="82"/>
    </row>
    <row r="21" spans="1:8" s="55" customFormat="1" ht="45" customHeight="1">
      <c r="A21" s="33">
        <v>21299</v>
      </c>
      <c r="B21" s="25" t="s">
        <v>90</v>
      </c>
      <c r="C21" s="46">
        <v>138.64</v>
      </c>
      <c r="D21" s="83"/>
      <c r="E21" s="46">
        <v>138.64</v>
      </c>
      <c r="F21" s="82"/>
      <c r="G21" s="82"/>
      <c r="H21" s="82"/>
    </row>
    <row r="22" spans="1:8" s="55" customFormat="1" ht="45" customHeight="1">
      <c r="A22" s="33">
        <v>2129999</v>
      </c>
      <c r="B22" s="25" t="s">
        <v>90</v>
      </c>
      <c r="C22" s="46">
        <v>138.64</v>
      </c>
      <c r="D22" s="83"/>
      <c r="E22" s="46">
        <v>138.64</v>
      </c>
      <c r="F22" s="82"/>
      <c r="G22" s="82"/>
      <c r="H22" s="82"/>
    </row>
    <row r="23" spans="1:8" s="55" customFormat="1" ht="45" customHeight="1">
      <c r="A23" s="33">
        <v>215</v>
      </c>
      <c r="B23" s="25" t="s">
        <v>91</v>
      </c>
      <c r="C23" s="46">
        <f>C24</f>
        <v>2124.59</v>
      </c>
      <c r="D23" s="46">
        <f>D24</f>
        <v>377.8</v>
      </c>
      <c r="E23" s="46">
        <f>E24</f>
        <v>1746.79</v>
      </c>
      <c r="F23" s="85"/>
      <c r="G23" s="82"/>
      <c r="H23" s="82"/>
    </row>
    <row r="24" spans="1:8" s="55" customFormat="1" ht="45" customHeight="1">
      <c r="A24" s="33">
        <v>21507</v>
      </c>
      <c r="B24" s="25" t="s">
        <v>92</v>
      </c>
      <c r="C24" s="46">
        <f>C25+C26+C27</f>
        <v>2124.59</v>
      </c>
      <c r="D24" s="46">
        <f>D25+D26+D27</f>
        <v>377.8</v>
      </c>
      <c r="E24" s="46">
        <f>E25+E26+E27</f>
        <v>1746.79</v>
      </c>
      <c r="F24" s="82"/>
      <c r="G24" s="82"/>
      <c r="H24" s="82"/>
    </row>
    <row r="25" spans="1:8" s="55" customFormat="1" ht="45" customHeight="1">
      <c r="A25" s="33">
        <v>2150701</v>
      </c>
      <c r="B25" s="25" t="s">
        <v>93</v>
      </c>
      <c r="C25" s="46">
        <v>377.8</v>
      </c>
      <c r="D25" s="46">
        <v>377.8</v>
      </c>
      <c r="E25" s="46"/>
      <c r="F25" s="82"/>
      <c r="G25" s="82"/>
      <c r="H25" s="82"/>
    </row>
    <row r="26" spans="1:8" s="55" customFormat="1" ht="45" customHeight="1">
      <c r="A26" s="33">
        <v>2150702</v>
      </c>
      <c r="B26" s="25" t="s">
        <v>94</v>
      </c>
      <c r="C26" s="46">
        <v>45</v>
      </c>
      <c r="D26" s="83"/>
      <c r="E26" s="46">
        <v>45</v>
      </c>
      <c r="F26" s="82"/>
      <c r="G26" s="82"/>
      <c r="H26" s="82"/>
    </row>
    <row r="27" spans="1:8" s="55" customFormat="1" ht="45" customHeight="1">
      <c r="A27" s="33">
        <v>2150799</v>
      </c>
      <c r="B27" s="25" t="s">
        <v>95</v>
      </c>
      <c r="C27" s="46">
        <v>1701.79</v>
      </c>
      <c r="D27" s="83"/>
      <c r="E27" s="46">
        <v>1701.79</v>
      </c>
      <c r="F27" s="82"/>
      <c r="G27" s="82"/>
      <c r="H27" s="82"/>
    </row>
    <row r="28" spans="1:8" s="55" customFormat="1" ht="45" customHeight="1">
      <c r="A28" s="33">
        <v>229</v>
      </c>
      <c r="B28" s="25" t="s">
        <v>96</v>
      </c>
      <c r="C28" s="46">
        <v>10000</v>
      </c>
      <c r="D28" s="83"/>
      <c r="E28" s="46">
        <v>10000</v>
      </c>
      <c r="F28" s="82"/>
      <c r="G28" s="82"/>
      <c r="H28" s="82"/>
    </row>
    <row r="29" spans="1:8" s="55" customFormat="1" ht="45" customHeight="1">
      <c r="A29" s="33">
        <v>22999</v>
      </c>
      <c r="B29" s="25" t="s">
        <v>96</v>
      </c>
      <c r="C29" s="46">
        <v>10000</v>
      </c>
      <c r="D29" s="83"/>
      <c r="E29" s="46">
        <v>10000</v>
      </c>
      <c r="F29" s="82"/>
      <c r="G29" s="82"/>
      <c r="H29" s="82"/>
    </row>
    <row r="30" spans="1:8" s="55" customFormat="1" ht="45" customHeight="1">
      <c r="A30" s="33">
        <v>2299999</v>
      </c>
      <c r="B30" s="25" t="s">
        <v>96</v>
      </c>
      <c r="C30" s="46">
        <v>10000</v>
      </c>
      <c r="D30" s="83"/>
      <c r="E30" s="46">
        <v>10000</v>
      </c>
      <c r="F30" s="82"/>
      <c r="G30" s="82"/>
      <c r="H30" s="82"/>
    </row>
    <row r="31" spans="1:8" s="55" customFormat="1" ht="45" customHeight="1">
      <c r="A31" s="33">
        <v>232</v>
      </c>
      <c r="B31" s="25" t="s">
        <v>97</v>
      </c>
      <c r="C31" s="46">
        <v>14.2</v>
      </c>
      <c r="D31" s="83"/>
      <c r="E31" s="46">
        <v>14.2</v>
      </c>
      <c r="F31" s="82"/>
      <c r="G31" s="82"/>
      <c r="H31" s="82"/>
    </row>
    <row r="32" spans="1:8" s="55" customFormat="1" ht="45" customHeight="1">
      <c r="A32" s="33">
        <v>23203</v>
      </c>
      <c r="B32" s="25" t="s">
        <v>98</v>
      </c>
      <c r="C32" s="46">
        <v>14.2</v>
      </c>
      <c r="D32" s="83"/>
      <c r="E32" s="46">
        <v>14.2</v>
      </c>
      <c r="F32" s="82"/>
      <c r="G32" s="82"/>
      <c r="H32" s="82"/>
    </row>
    <row r="33" spans="1:8" s="55" customFormat="1" ht="45" customHeight="1">
      <c r="A33" s="33">
        <v>2320301</v>
      </c>
      <c r="B33" s="25" t="s">
        <v>99</v>
      </c>
      <c r="C33" s="46">
        <v>14.2</v>
      </c>
      <c r="D33" s="83"/>
      <c r="E33" s="46">
        <v>14.2</v>
      </c>
      <c r="F33" s="82"/>
      <c r="G33" s="82"/>
      <c r="H33" s="82"/>
    </row>
    <row r="34" spans="1:8" s="55" customFormat="1" ht="29.25" customHeight="1">
      <c r="A34" s="33">
        <v>223</v>
      </c>
      <c r="B34" s="25" t="s">
        <v>100</v>
      </c>
      <c r="C34" s="46">
        <v>1000</v>
      </c>
      <c r="D34" s="83"/>
      <c r="E34" s="46">
        <v>1000</v>
      </c>
      <c r="F34" s="82"/>
      <c r="G34" s="82"/>
      <c r="H34" s="82"/>
    </row>
    <row r="35" spans="1:8" s="55" customFormat="1" ht="29.25" customHeight="1">
      <c r="A35" s="33">
        <v>22301</v>
      </c>
      <c r="B35" s="25" t="s">
        <v>101</v>
      </c>
      <c r="C35" s="46">
        <v>1000</v>
      </c>
      <c r="D35" s="83"/>
      <c r="E35" s="46">
        <v>1000</v>
      </c>
      <c r="F35" s="82"/>
      <c r="G35" s="82"/>
      <c r="H35" s="82"/>
    </row>
    <row r="36" spans="1:13" s="55" customFormat="1" ht="29.25" customHeight="1">
      <c r="A36" s="33">
        <v>2230199</v>
      </c>
      <c r="B36" s="25" t="s">
        <v>102</v>
      </c>
      <c r="C36" s="46">
        <v>1000</v>
      </c>
      <c r="D36" s="83"/>
      <c r="E36" s="46">
        <v>1000</v>
      </c>
      <c r="F36" s="82"/>
      <c r="G36" s="82"/>
      <c r="H36" s="82"/>
      <c r="I36" s="87"/>
      <c r="J36" s="87"/>
      <c r="K36" s="87"/>
      <c r="L36" s="87"/>
      <c r="M36" s="87"/>
    </row>
    <row r="37" spans="1:8" ht="47.25" customHeight="1">
      <c r="A37" s="24"/>
      <c r="B37" s="33" t="s">
        <v>103</v>
      </c>
      <c r="C37" s="47">
        <f>C7+C12+C16+C20+C23+C28+C31+C34</f>
        <v>14063.04</v>
      </c>
      <c r="D37" s="47">
        <f>D7+D12+D16+D20+D23+D28+D31+D34</f>
        <v>444.41</v>
      </c>
      <c r="E37" s="47">
        <f>E7+E12+E16+E20+E23+E28+E31+E34</f>
        <v>13618.630000000001</v>
      </c>
      <c r="F37" s="32"/>
      <c r="G37" s="32"/>
      <c r="H37" s="32"/>
    </row>
    <row r="38" spans="1:4" ht="27.75" customHeight="1">
      <c r="A38" s="51" t="s">
        <v>104</v>
      </c>
      <c r="B38" s="33"/>
      <c r="C38" s="30"/>
      <c r="D38" s="85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0">
      <selection activeCell="B6" sqref="B6"/>
    </sheetView>
  </sheetViews>
  <sheetFormatPr defaultColWidth="6.66015625" defaultRowHeight="18" customHeight="1"/>
  <cols>
    <col min="1" max="1" width="50.66015625" style="45" customWidth="1"/>
    <col min="2" max="2" width="17.66015625" style="45" customWidth="1"/>
    <col min="3" max="3" width="50.66015625" style="45" customWidth="1"/>
    <col min="4" max="4" width="17.66015625" style="45" customWidth="1"/>
    <col min="5" max="157" width="9" style="45" customWidth="1"/>
    <col min="158" max="250" width="9.16015625" style="45" customWidth="1"/>
    <col min="251" max="16384" width="6.66015625" style="45" customWidth="1"/>
  </cols>
  <sheetData>
    <row r="1" ht="24" customHeight="1">
      <c r="A1" s="18" t="s">
        <v>105</v>
      </c>
    </row>
    <row r="2" spans="1:250" ht="42" customHeight="1">
      <c r="A2" s="19" t="s">
        <v>106</v>
      </c>
      <c r="B2" s="19"/>
      <c r="C2" s="19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36.75" customHeight="1">
      <c r="A5" s="20" t="s">
        <v>5</v>
      </c>
      <c r="B5" s="56" t="s">
        <v>6</v>
      </c>
      <c r="C5" s="20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30" customHeight="1">
      <c r="A6" s="33" t="s">
        <v>107</v>
      </c>
      <c r="B6" s="46">
        <v>14063.04</v>
      </c>
      <c r="C6" s="57" t="s">
        <v>8</v>
      </c>
      <c r="D6" s="4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30" customHeight="1">
      <c r="A7" s="33" t="s">
        <v>108</v>
      </c>
      <c r="B7" s="46">
        <v>13063.04</v>
      </c>
      <c r="C7" s="57" t="s">
        <v>10</v>
      </c>
      <c r="D7" s="4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ht="30" customHeight="1">
      <c r="A8" s="33" t="s">
        <v>109</v>
      </c>
      <c r="B8" s="46"/>
      <c r="C8" s="57" t="s">
        <v>12</v>
      </c>
      <c r="D8" s="46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0" ht="30" customHeight="1">
      <c r="A9" s="33" t="s">
        <v>110</v>
      </c>
      <c r="B9" s="46">
        <v>1000</v>
      </c>
      <c r="C9" s="57" t="s">
        <v>14</v>
      </c>
      <c r="D9" s="46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1:250" ht="30" customHeight="1">
      <c r="A10" s="33" t="s">
        <v>111</v>
      </c>
      <c r="B10" s="46"/>
      <c r="C10" s="57" t="s">
        <v>16</v>
      </c>
      <c r="D10" s="46">
        <v>719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1:250" ht="30" customHeight="1">
      <c r="A11" s="33" t="s">
        <v>108</v>
      </c>
      <c r="B11" s="46"/>
      <c r="C11" s="58" t="s">
        <v>18</v>
      </c>
      <c r="D11" s="46">
        <v>41.52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1:250" ht="30" customHeight="1">
      <c r="A12" s="33" t="s">
        <v>109</v>
      </c>
      <c r="B12" s="46"/>
      <c r="C12" s="57" t="s">
        <v>20</v>
      </c>
      <c r="D12" s="46">
        <v>25.09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30" customHeight="1">
      <c r="A13" s="33" t="s">
        <v>110</v>
      </c>
      <c r="B13" s="59"/>
      <c r="C13" s="57" t="s">
        <v>22</v>
      </c>
      <c r="D13" s="4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30" customHeight="1">
      <c r="A14" s="49"/>
      <c r="B14" s="59"/>
      <c r="C14" s="57" t="s">
        <v>24</v>
      </c>
      <c r="D14" s="46">
        <v>138.64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30" customHeight="1">
      <c r="A15" s="60"/>
      <c r="B15" s="59"/>
      <c r="C15" s="57" t="s">
        <v>25</v>
      </c>
      <c r="D15" s="4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30" customHeight="1">
      <c r="A16" s="33"/>
      <c r="B16" s="59"/>
      <c r="C16" s="57" t="s">
        <v>26</v>
      </c>
      <c r="D16" s="4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0" ht="30" customHeight="1">
      <c r="A17" s="33"/>
      <c r="B17" s="59"/>
      <c r="C17" s="57" t="s">
        <v>27</v>
      </c>
      <c r="D17" s="46">
        <v>2124.59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0" ht="30" customHeight="1">
      <c r="A18" s="33"/>
      <c r="B18" s="46"/>
      <c r="C18" s="57" t="s">
        <v>28</v>
      </c>
      <c r="D18" s="4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0" ht="30" customHeight="1">
      <c r="A19" s="33"/>
      <c r="B19" s="46"/>
      <c r="C19" s="57" t="s">
        <v>29</v>
      </c>
      <c r="D19" s="4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0" ht="30" customHeight="1">
      <c r="A20" s="33"/>
      <c r="B20" s="46"/>
      <c r="C20" s="57" t="s">
        <v>30</v>
      </c>
      <c r="D20" s="4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0" ht="30" customHeight="1">
      <c r="A21" s="33"/>
      <c r="B21" s="46"/>
      <c r="C21" s="57" t="s">
        <v>31</v>
      </c>
      <c r="D21" s="4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0" ht="30" customHeight="1">
      <c r="A22" s="33"/>
      <c r="B22" s="46"/>
      <c r="C22" s="61" t="s">
        <v>32</v>
      </c>
      <c r="D22" s="4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</row>
    <row r="23" spans="1:250" ht="30" customHeight="1">
      <c r="A23" s="33"/>
      <c r="B23" s="46"/>
      <c r="C23" s="61" t="s">
        <v>33</v>
      </c>
      <c r="D23" s="4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</row>
    <row r="24" spans="1:250" ht="30.75" customHeight="1">
      <c r="A24" s="33"/>
      <c r="B24" s="46"/>
      <c r="C24" s="61" t="s">
        <v>34</v>
      </c>
      <c r="D24" s="4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</row>
    <row r="25" spans="1:250" ht="30.75" customHeight="1">
      <c r="A25" s="33"/>
      <c r="B25" s="46"/>
      <c r="C25" s="61" t="s">
        <v>35</v>
      </c>
      <c r="D25" s="46">
        <v>10000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</row>
    <row r="26" spans="1:250" ht="30.75" customHeight="1">
      <c r="A26" s="33"/>
      <c r="B26" s="46"/>
      <c r="C26" s="61" t="s">
        <v>36</v>
      </c>
      <c r="D26" s="46">
        <v>14.2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0.75" customHeight="1">
      <c r="A27" s="33"/>
      <c r="B27" s="46"/>
      <c r="C27" s="61" t="s">
        <v>37</v>
      </c>
      <c r="D27" s="46">
        <v>1000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33"/>
      <c r="B28" s="46"/>
      <c r="C28" s="57"/>
      <c r="D28" s="46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64"/>
      <c r="B29" s="46"/>
      <c r="C29" s="57" t="s">
        <v>112</v>
      </c>
      <c r="D29" s="46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46"/>
      <c r="C30" s="46"/>
      <c r="D30" s="46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30" customHeight="1">
      <c r="A31" s="49" t="s">
        <v>42</v>
      </c>
      <c r="B31" s="46">
        <f>SUM(B6)</f>
        <v>14063.04</v>
      </c>
      <c r="C31" s="65" t="s">
        <v>43</v>
      </c>
      <c r="D31" s="46">
        <f>SUM(D9:D30)</f>
        <v>14063.04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</row>
    <row r="32" spans="1:250" ht="27" customHeight="1">
      <c r="A32" s="34"/>
      <c r="B32" s="66"/>
      <c r="C32" s="67"/>
      <c r="D32" s="68">
        <v>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27.75" customHeight="1">
      <c r="A33" s="69"/>
      <c r="B33" s="70"/>
      <c r="C33" s="69"/>
      <c r="D33" s="70"/>
      <c r="E33" s="6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4"/>
  <sheetViews>
    <sheetView showGridLines="0" showZeros="0" view="pageBreakPreview" zoomScale="70" zoomScaleNormal="115" zoomScaleSheetLayoutView="70" workbookViewId="0" topLeftCell="A1">
      <selection activeCell="G33" sqref="G33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8" width="7.66015625" style="17" customWidth="1"/>
    <col min="9" max="9" width="13.16015625" style="17" bestFit="1" customWidth="1"/>
    <col min="10" max="11" width="9.66015625" style="17" bestFit="1" customWidth="1"/>
    <col min="12" max="12" width="8.5" style="17" bestFit="1" customWidth="1"/>
    <col min="13" max="13" width="13.16015625" style="17" bestFit="1" customWidth="1"/>
    <col min="14" max="14" width="7.66015625" style="17" customWidth="1"/>
    <col min="15" max="15" width="13.16015625" style="17" bestFit="1" customWidth="1"/>
    <col min="16" max="245" width="7.66015625" style="17" customWidth="1"/>
    <col min="246" max="16384" width="9.16015625" style="45" customWidth="1"/>
  </cols>
  <sheetData>
    <row r="1" spans="1:3" ht="27.75" customHeight="1">
      <c r="A1" s="18" t="s">
        <v>113</v>
      </c>
      <c r="B1" s="18"/>
      <c r="C1" s="18"/>
    </row>
    <row r="2" spans="1:7" s="14" customFormat="1" ht="34.5" customHeight="1">
      <c r="A2" s="19" t="s">
        <v>114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66</v>
      </c>
      <c r="B4" s="20" t="s">
        <v>67</v>
      </c>
      <c r="C4" s="20" t="s">
        <v>49</v>
      </c>
      <c r="D4" s="21" t="s">
        <v>69</v>
      </c>
      <c r="E4" s="21"/>
      <c r="F4" s="21"/>
      <c r="G4" s="49" t="s">
        <v>70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115</v>
      </c>
      <c r="E5" s="20" t="s">
        <v>116</v>
      </c>
      <c r="F5" s="20" t="s">
        <v>117</v>
      </c>
      <c r="G5" s="4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16" ht="34.5" customHeight="1">
      <c r="A6" s="33">
        <v>207</v>
      </c>
      <c r="B6" s="25" t="s">
        <v>74</v>
      </c>
      <c r="C6" s="46">
        <v>719</v>
      </c>
      <c r="D6" s="46"/>
      <c r="E6" s="46"/>
      <c r="F6" s="46"/>
      <c r="G6" s="50">
        <v>719</v>
      </c>
      <c r="I6"/>
      <c r="J6"/>
      <c r="K6"/>
      <c r="L6"/>
      <c r="M6"/>
      <c r="N6"/>
      <c r="O6"/>
      <c r="P6"/>
    </row>
    <row r="7" spans="1:7" ht="34.5" customHeight="1">
      <c r="A7" s="33">
        <v>20701</v>
      </c>
      <c r="B7" s="25" t="s">
        <v>75</v>
      </c>
      <c r="C7" s="46">
        <v>82</v>
      </c>
      <c r="D7" s="46"/>
      <c r="E7" s="46"/>
      <c r="F7" s="46"/>
      <c r="G7" s="46">
        <v>82</v>
      </c>
    </row>
    <row r="8" spans="1:7" ht="34.5" customHeight="1">
      <c r="A8" s="33">
        <v>2070199</v>
      </c>
      <c r="B8" s="25" t="s">
        <v>76</v>
      </c>
      <c r="C8" s="46">
        <v>82</v>
      </c>
      <c r="D8" s="46"/>
      <c r="E8" s="46"/>
      <c r="F8" s="46"/>
      <c r="G8" s="46">
        <v>82</v>
      </c>
    </row>
    <row r="9" spans="1:7" ht="34.5" customHeight="1">
      <c r="A9" s="33">
        <v>20708</v>
      </c>
      <c r="B9" s="25" t="s">
        <v>77</v>
      </c>
      <c r="C9" s="46">
        <v>637</v>
      </c>
      <c r="D9" s="46"/>
      <c r="E9" s="46"/>
      <c r="F9" s="46"/>
      <c r="G9" s="46">
        <v>637</v>
      </c>
    </row>
    <row r="10" spans="1:7" ht="34.5" customHeight="1">
      <c r="A10" s="33">
        <v>2070899</v>
      </c>
      <c r="B10" s="25" t="s">
        <v>78</v>
      </c>
      <c r="C10" s="46">
        <v>637</v>
      </c>
      <c r="D10" s="46"/>
      <c r="E10" s="46"/>
      <c r="F10" s="46"/>
      <c r="G10" s="46">
        <v>637</v>
      </c>
    </row>
    <row r="11" spans="1:7" ht="34.5" customHeight="1">
      <c r="A11" s="33">
        <v>208</v>
      </c>
      <c r="B11" s="25" t="s">
        <v>79</v>
      </c>
      <c r="C11" s="46">
        <v>41.52</v>
      </c>
      <c r="D11" s="46">
        <v>41.52</v>
      </c>
      <c r="E11" s="46">
        <v>41.52</v>
      </c>
      <c r="F11" s="46"/>
      <c r="G11" s="46"/>
    </row>
    <row r="12" spans="1:7" ht="34.5" customHeight="1">
      <c r="A12" s="33">
        <v>20805</v>
      </c>
      <c r="B12" s="30" t="s">
        <v>80</v>
      </c>
      <c r="C12" s="46">
        <v>41.52</v>
      </c>
      <c r="D12" s="46">
        <v>41.52</v>
      </c>
      <c r="E12" s="46">
        <v>41.52</v>
      </c>
      <c r="F12" s="46"/>
      <c r="G12" s="46"/>
    </row>
    <row r="13" spans="1:7" ht="34.5" customHeight="1">
      <c r="A13" s="33">
        <v>2080505</v>
      </c>
      <c r="B13" s="30" t="s">
        <v>81</v>
      </c>
      <c r="C13" s="46">
        <v>27.68</v>
      </c>
      <c r="D13" s="46">
        <v>27.68</v>
      </c>
      <c r="E13" s="46">
        <v>27.68</v>
      </c>
      <c r="F13" s="46"/>
      <c r="G13" s="46"/>
    </row>
    <row r="14" spans="1:7" ht="34.5" customHeight="1">
      <c r="A14" s="33">
        <v>2080506</v>
      </c>
      <c r="B14" s="30" t="s">
        <v>82</v>
      </c>
      <c r="C14" s="46">
        <v>13.84</v>
      </c>
      <c r="D14" s="46">
        <v>13.84</v>
      </c>
      <c r="E14" s="46">
        <v>13.84</v>
      </c>
      <c r="F14" s="46"/>
      <c r="G14" s="46"/>
    </row>
    <row r="15" spans="1:7" ht="34.5" customHeight="1">
      <c r="A15" s="24" t="s">
        <v>83</v>
      </c>
      <c r="B15" s="30" t="s">
        <v>84</v>
      </c>
      <c r="C15" s="46">
        <f>C16</f>
        <v>25.090000000000003</v>
      </c>
      <c r="D15" s="46">
        <f>D16</f>
        <v>25.090000000000003</v>
      </c>
      <c r="E15" s="46">
        <f>E16</f>
        <v>25.090000000000003</v>
      </c>
      <c r="F15" s="46"/>
      <c r="G15" s="46"/>
    </row>
    <row r="16" spans="1:7" ht="34.5" customHeight="1">
      <c r="A16" s="24" t="s">
        <v>85</v>
      </c>
      <c r="B16" s="30" t="s">
        <v>86</v>
      </c>
      <c r="C16" s="46">
        <f>D16</f>
        <v>25.090000000000003</v>
      </c>
      <c r="D16" s="46">
        <f>D17+D18</f>
        <v>25.090000000000003</v>
      </c>
      <c r="E16" s="46">
        <f>E17+E18</f>
        <v>25.090000000000003</v>
      </c>
      <c r="F16" s="46"/>
      <c r="G16" s="46"/>
    </row>
    <row r="17" spans="1:7" ht="34.5" customHeight="1">
      <c r="A17" s="33">
        <v>2101101</v>
      </c>
      <c r="B17" s="25" t="s">
        <v>87</v>
      </c>
      <c r="C17" s="46">
        <v>18.17</v>
      </c>
      <c r="D17" s="46">
        <v>18.17</v>
      </c>
      <c r="E17" s="46">
        <v>18.17</v>
      </c>
      <c r="F17" s="46"/>
      <c r="G17" s="46"/>
    </row>
    <row r="18" spans="1:7" ht="34.5" customHeight="1">
      <c r="A18" s="33">
        <v>2101103</v>
      </c>
      <c r="B18" s="25" t="s">
        <v>88</v>
      </c>
      <c r="C18" s="46">
        <v>6.92</v>
      </c>
      <c r="D18" s="46">
        <v>6.92</v>
      </c>
      <c r="E18" s="46">
        <v>6.92</v>
      </c>
      <c r="F18" s="46"/>
      <c r="G18" s="46"/>
    </row>
    <row r="19" spans="1:7" ht="34.5" customHeight="1">
      <c r="A19" s="33">
        <v>212</v>
      </c>
      <c r="B19" s="25" t="s">
        <v>89</v>
      </c>
      <c r="C19" s="46">
        <v>138.64</v>
      </c>
      <c r="D19" s="46"/>
      <c r="E19" s="46"/>
      <c r="F19" s="46"/>
      <c r="G19" s="46">
        <v>138.64</v>
      </c>
    </row>
    <row r="20" spans="1:7" ht="34.5" customHeight="1">
      <c r="A20" s="33">
        <v>21299</v>
      </c>
      <c r="B20" s="25" t="s">
        <v>90</v>
      </c>
      <c r="C20" s="46">
        <v>138.64</v>
      </c>
      <c r="D20" s="46"/>
      <c r="E20" s="46"/>
      <c r="F20" s="46"/>
      <c r="G20" s="46">
        <v>138.64</v>
      </c>
    </row>
    <row r="21" spans="1:7" ht="34.5" customHeight="1">
      <c r="A21" s="33">
        <v>2129999</v>
      </c>
      <c r="B21" s="25" t="s">
        <v>90</v>
      </c>
      <c r="C21" s="46">
        <v>138.64</v>
      </c>
      <c r="D21" s="46"/>
      <c r="E21" s="46"/>
      <c r="F21" s="46"/>
      <c r="G21" s="46">
        <v>138.64</v>
      </c>
    </row>
    <row r="22" spans="1:7" ht="34.5" customHeight="1">
      <c r="A22" s="33">
        <v>215</v>
      </c>
      <c r="B22" s="25" t="s">
        <v>91</v>
      </c>
      <c r="C22" s="46">
        <f>C23</f>
        <v>2124.59</v>
      </c>
      <c r="D22" s="46">
        <f>D23</f>
        <v>377.8</v>
      </c>
      <c r="E22" s="46">
        <f>E23</f>
        <v>347.2</v>
      </c>
      <c r="F22" s="46">
        <f>F23</f>
        <v>30.6</v>
      </c>
      <c r="G22" s="46">
        <f>G23</f>
        <v>1746.79</v>
      </c>
    </row>
    <row r="23" spans="1:7" ht="34.5" customHeight="1">
      <c r="A23" s="33">
        <v>21507</v>
      </c>
      <c r="B23" s="25" t="s">
        <v>92</v>
      </c>
      <c r="C23" s="46">
        <f>C24+C25+C26</f>
        <v>2124.59</v>
      </c>
      <c r="D23" s="46">
        <f>D24</f>
        <v>377.8</v>
      </c>
      <c r="E23" s="46">
        <v>347.2</v>
      </c>
      <c r="F23" s="46">
        <v>30.6</v>
      </c>
      <c r="G23" s="46">
        <f>G24+G25+G26</f>
        <v>1746.79</v>
      </c>
    </row>
    <row r="24" spans="1:7" ht="34.5" customHeight="1">
      <c r="A24" s="33">
        <v>2150701</v>
      </c>
      <c r="B24" s="25" t="s">
        <v>93</v>
      </c>
      <c r="C24" s="46">
        <f>D24+G24</f>
        <v>377.8</v>
      </c>
      <c r="D24" s="46">
        <v>377.8</v>
      </c>
      <c r="E24" s="46">
        <v>347.2</v>
      </c>
      <c r="F24" s="46">
        <v>30.6</v>
      </c>
      <c r="G24" s="46"/>
    </row>
    <row r="25" spans="1:7" ht="34.5" customHeight="1">
      <c r="A25" s="33">
        <v>2150702</v>
      </c>
      <c r="B25" s="25" t="s">
        <v>94</v>
      </c>
      <c r="C25" s="46">
        <f>D25+G25</f>
        <v>45</v>
      </c>
      <c r="D25" s="46"/>
      <c r="E25" s="46"/>
      <c r="F25" s="46"/>
      <c r="G25" s="46">
        <v>45</v>
      </c>
    </row>
    <row r="26" spans="1:7" ht="34.5" customHeight="1">
      <c r="A26" s="33">
        <v>2150799</v>
      </c>
      <c r="B26" s="25" t="s">
        <v>95</v>
      </c>
      <c r="C26" s="46">
        <f>D26+G26</f>
        <v>1701.79</v>
      </c>
      <c r="D26" s="46"/>
      <c r="E26" s="46"/>
      <c r="F26" s="46"/>
      <c r="G26" s="46">
        <v>1701.79</v>
      </c>
    </row>
    <row r="27" spans="1:7" ht="34.5" customHeight="1">
      <c r="A27" s="33">
        <v>229</v>
      </c>
      <c r="B27" s="25" t="s">
        <v>96</v>
      </c>
      <c r="C27" s="46">
        <v>10000</v>
      </c>
      <c r="D27" s="46"/>
      <c r="E27" s="46"/>
      <c r="F27" s="46"/>
      <c r="G27" s="46">
        <v>10000</v>
      </c>
    </row>
    <row r="28" spans="1:7" ht="34.5" customHeight="1">
      <c r="A28" s="33">
        <v>22999</v>
      </c>
      <c r="B28" s="25" t="s">
        <v>96</v>
      </c>
      <c r="C28" s="46">
        <v>10000</v>
      </c>
      <c r="D28" s="46"/>
      <c r="E28" s="46"/>
      <c r="F28" s="46"/>
      <c r="G28" s="46">
        <v>10000</v>
      </c>
    </row>
    <row r="29" spans="1:7" ht="34.5" customHeight="1">
      <c r="A29" s="33">
        <v>2299999</v>
      </c>
      <c r="B29" s="25" t="s">
        <v>96</v>
      </c>
      <c r="C29" s="46">
        <v>10000</v>
      </c>
      <c r="D29" s="46"/>
      <c r="E29" s="46"/>
      <c r="F29" s="46"/>
      <c r="G29" s="46">
        <v>10000</v>
      </c>
    </row>
    <row r="30" spans="1:7" ht="34.5" customHeight="1">
      <c r="A30" s="33">
        <v>232</v>
      </c>
      <c r="B30" s="25" t="s">
        <v>97</v>
      </c>
      <c r="C30" s="46">
        <v>14.2</v>
      </c>
      <c r="D30" s="46"/>
      <c r="E30" s="46"/>
      <c r="F30" s="46"/>
      <c r="G30" s="46">
        <v>14.2</v>
      </c>
    </row>
    <row r="31" spans="1:7" ht="34.5" customHeight="1">
      <c r="A31" s="33">
        <v>23203</v>
      </c>
      <c r="B31" s="25" t="s">
        <v>98</v>
      </c>
      <c r="C31" s="46">
        <v>14.2</v>
      </c>
      <c r="D31" s="46"/>
      <c r="E31" s="46"/>
      <c r="F31" s="46"/>
      <c r="G31" s="46">
        <v>14.2</v>
      </c>
    </row>
    <row r="32" spans="1:7" ht="34.5" customHeight="1">
      <c r="A32" s="33">
        <v>2320301</v>
      </c>
      <c r="B32" s="25" t="s">
        <v>99</v>
      </c>
      <c r="C32" s="46">
        <v>14.2</v>
      </c>
      <c r="D32" s="46"/>
      <c r="E32" s="46"/>
      <c r="F32" s="46"/>
      <c r="G32" s="46">
        <v>14.2</v>
      </c>
    </row>
    <row r="33" spans="1:7" ht="34.5" customHeight="1">
      <c r="A33" s="30" t="s">
        <v>118</v>
      </c>
      <c r="B33" s="30" t="s">
        <v>68</v>
      </c>
      <c r="C33" s="46">
        <f>C6+C11+C15+C19+C22+C27+C30</f>
        <v>13063.04</v>
      </c>
      <c r="D33" s="46">
        <f>D6+D11+D15+D19+D22+D27+D30</f>
        <v>444.41</v>
      </c>
      <c r="E33" s="46">
        <f>E6+E11+E15+E19+E22+E27+E30</f>
        <v>413.81</v>
      </c>
      <c r="F33" s="46">
        <f>F6+F11+F15+F19+F22+F27+F30</f>
        <v>30.6</v>
      </c>
      <c r="G33" s="46">
        <f>G6+G11+G15+G19+G22+G27+G30</f>
        <v>12618.630000000001</v>
      </c>
    </row>
    <row r="34" spans="1:7" ht="27.75" customHeight="1">
      <c r="A34" s="51" t="s">
        <v>104</v>
      </c>
      <c r="B34" s="51"/>
      <c r="C34" s="51"/>
      <c r="D34" s="52"/>
      <c r="E34" s="52"/>
      <c r="F34" s="52"/>
      <c r="G34" s="5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view="pageBreakPreview" zoomScale="85" zoomScaleNormal="115" zoomScaleSheetLayoutView="85" workbookViewId="0" topLeftCell="A1">
      <selection activeCell="A1" sqref="A1"/>
    </sheetView>
  </sheetViews>
  <sheetFormatPr defaultColWidth="9.16015625" defaultRowHeight="12.75" customHeight="1"/>
  <cols>
    <col min="1" max="1" width="28.16015625" style="45" customWidth="1"/>
    <col min="2" max="2" width="31.5" style="45" customWidth="1"/>
    <col min="3" max="5" width="24.66015625" style="45" customWidth="1"/>
    <col min="6" max="6" width="7.66015625" style="45" customWidth="1"/>
    <col min="7" max="8" width="9.66015625" style="45" bestFit="1" customWidth="1"/>
    <col min="9" max="9" width="8.5" style="45" bestFit="1" customWidth="1"/>
    <col min="10" max="243" width="7.66015625" style="45" customWidth="1"/>
    <col min="244" max="16384" width="9.16015625" style="45" customWidth="1"/>
  </cols>
  <sheetData>
    <row r="1" spans="1:2" ht="33.75" customHeight="1">
      <c r="A1" s="18" t="s">
        <v>119</v>
      </c>
      <c r="B1" s="18"/>
    </row>
    <row r="2" spans="1:243" ht="39.75" customHeight="1">
      <c r="A2" s="19" t="s">
        <v>120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121</v>
      </c>
      <c r="B4" s="20"/>
      <c r="C4" s="21" t="s">
        <v>122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66</v>
      </c>
      <c r="B5" s="20" t="s">
        <v>67</v>
      </c>
      <c r="C5" s="20" t="s">
        <v>115</v>
      </c>
      <c r="D5" s="20" t="s">
        <v>116</v>
      </c>
      <c r="E5" s="20" t="s">
        <v>117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33">
        <v>301</v>
      </c>
      <c r="B6" s="25" t="s">
        <v>123</v>
      </c>
      <c r="C6" s="46">
        <v>410.68</v>
      </c>
      <c r="D6" s="46">
        <f>D7+D8+D9+D10+D11+D12+D13+D14+D15+D16</f>
        <v>410.68</v>
      </c>
      <c r="E6" s="4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33">
        <v>30101</v>
      </c>
      <c r="B7" s="25" t="s">
        <v>124</v>
      </c>
      <c r="C7" s="46">
        <v>77.87</v>
      </c>
      <c r="D7" s="46">
        <v>77.87</v>
      </c>
      <c r="E7" s="4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3">
        <v>30102</v>
      </c>
      <c r="B8" s="25" t="s">
        <v>125</v>
      </c>
      <c r="C8" s="46">
        <v>111.57</v>
      </c>
      <c r="D8" s="46">
        <v>111.57</v>
      </c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3">
        <v>30103</v>
      </c>
      <c r="B9" s="25" t="s">
        <v>126</v>
      </c>
      <c r="C9" s="46">
        <v>13.88</v>
      </c>
      <c r="D9" s="46">
        <v>13.88</v>
      </c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4" t="s">
        <v>127</v>
      </c>
      <c r="B10" s="25" t="s">
        <v>128</v>
      </c>
      <c r="C10" s="46">
        <v>27.68</v>
      </c>
      <c r="D10" s="46">
        <v>27.68</v>
      </c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4" t="s">
        <v>129</v>
      </c>
      <c r="B11" s="25" t="s">
        <v>130</v>
      </c>
      <c r="C11" s="46">
        <v>13.84</v>
      </c>
      <c r="D11" s="46">
        <v>13.84</v>
      </c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4" t="s">
        <v>131</v>
      </c>
      <c r="B12" s="25" t="s">
        <v>132</v>
      </c>
      <c r="C12" s="46">
        <v>18.17</v>
      </c>
      <c r="D12" s="46">
        <v>18.17</v>
      </c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4" t="s">
        <v>133</v>
      </c>
      <c r="B13" s="25" t="s">
        <v>134</v>
      </c>
      <c r="C13" s="46">
        <v>6.92</v>
      </c>
      <c r="D13" s="46">
        <v>6.92</v>
      </c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4" t="s">
        <v>135</v>
      </c>
      <c r="B14" s="25" t="s">
        <v>136</v>
      </c>
      <c r="C14" s="46">
        <v>2.94</v>
      </c>
      <c r="D14" s="46">
        <v>2.94</v>
      </c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3">
        <v>30113</v>
      </c>
      <c r="B15" s="25" t="s">
        <v>137</v>
      </c>
      <c r="C15" s="46">
        <v>122.83</v>
      </c>
      <c r="D15" s="46">
        <v>122.83</v>
      </c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3">
        <v>30199</v>
      </c>
      <c r="B16" s="25" t="s">
        <v>138</v>
      </c>
      <c r="C16" s="46">
        <v>14.98</v>
      </c>
      <c r="D16" s="46">
        <v>14.98</v>
      </c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s="44" customFormat="1" ht="34.5" customHeight="1">
      <c r="A17" s="33">
        <v>302</v>
      </c>
      <c r="B17" s="25" t="s">
        <v>139</v>
      </c>
      <c r="C17" s="46">
        <f>C18+C19+C20</f>
        <v>30.6</v>
      </c>
      <c r="D17" s="46"/>
      <c r="E17" s="46">
        <f>E18+E19+E20</f>
        <v>30.6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3">
        <v>30228</v>
      </c>
      <c r="B18" s="25" t="s">
        <v>140</v>
      </c>
      <c r="C18" s="46">
        <v>3.46</v>
      </c>
      <c r="D18" s="46"/>
      <c r="E18" s="46">
        <v>3.46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3">
        <v>30239</v>
      </c>
      <c r="B19" s="25" t="s">
        <v>141</v>
      </c>
      <c r="C19" s="46">
        <v>15.24</v>
      </c>
      <c r="D19" s="46"/>
      <c r="E19" s="46">
        <v>15.24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33">
        <v>30299</v>
      </c>
      <c r="B20" s="25" t="s">
        <v>142</v>
      </c>
      <c r="C20" s="46">
        <v>11.9</v>
      </c>
      <c r="D20" s="46"/>
      <c r="E20" s="46">
        <v>11.9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33">
        <v>303</v>
      </c>
      <c r="B21" s="25" t="s">
        <v>143</v>
      </c>
      <c r="C21" s="46">
        <f>C22+C23</f>
        <v>3.134</v>
      </c>
      <c r="D21" s="46">
        <f>D22+D23</f>
        <v>3.134</v>
      </c>
      <c r="E21" s="46"/>
      <c r="F21" s="17"/>
      <c r="G21"/>
      <c r="H21"/>
      <c r="I21"/>
      <c r="J21" s="48">
        <f>F6+F17+F21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33">
        <v>30309</v>
      </c>
      <c r="B22" s="25" t="s">
        <v>144</v>
      </c>
      <c r="C22" s="46">
        <v>0.006</v>
      </c>
      <c r="D22" s="46">
        <v>0.006</v>
      </c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33">
        <v>30302</v>
      </c>
      <c r="B23" s="25" t="s">
        <v>145</v>
      </c>
      <c r="C23" s="46">
        <v>3.128</v>
      </c>
      <c r="D23" s="46">
        <v>3.128</v>
      </c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33"/>
      <c r="B24" s="30" t="s">
        <v>68</v>
      </c>
      <c r="C24" s="47">
        <f>C6+C17+C21</f>
        <v>444.41400000000004</v>
      </c>
      <c r="D24" s="47">
        <f>D6+D17+D21</f>
        <v>413.814</v>
      </c>
      <c r="E24" s="47">
        <f>E6+E17+E21</f>
        <v>30.6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" ht="29.25" customHeight="1">
      <c r="A25" s="34" t="s">
        <v>146</v>
      </c>
      <c r="B25" s="3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85" zoomScaleNormal="115" zoomScaleSheetLayoutView="85" workbookViewId="0" topLeftCell="A2">
      <selection activeCell="A7" sqref="A7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18" t="s">
        <v>147</v>
      </c>
      <c r="B1" s="36"/>
      <c r="C1" s="36"/>
      <c r="D1" s="36"/>
      <c r="E1" s="36"/>
      <c r="F1" s="36"/>
    </row>
    <row r="2" spans="1:6" ht="42" customHeight="1">
      <c r="A2" s="4" t="s">
        <v>148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149</v>
      </c>
      <c r="B5" s="39" t="s">
        <v>150</v>
      </c>
      <c r="C5" s="40" t="s">
        <v>151</v>
      </c>
      <c r="D5" s="40"/>
      <c r="E5" s="40"/>
      <c r="F5" s="40" t="s">
        <v>152</v>
      </c>
      <c r="H5" s="41"/>
      <c r="I5" s="41"/>
    </row>
    <row r="6" spans="1:9" ht="64.5" customHeight="1">
      <c r="A6" s="39"/>
      <c r="B6" s="39"/>
      <c r="C6" s="40" t="s">
        <v>153</v>
      </c>
      <c r="D6" s="39" t="s">
        <v>154</v>
      </c>
      <c r="E6" s="39" t="s">
        <v>155</v>
      </c>
      <c r="F6" s="40"/>
      <c r="H6" s="42"/>
      <c r="I6" s="41"/>
    </row>
    <row r="7" spans="1:9" ht="64.5" customHeight="1">
      <c r="A7" s="40"/>
      <c r="B7" s="40"/>
      <c r="C7" s="40"/>
      <c r="D7" s="40"/>
      <c r="E7" s="40"/>
      <c r="F7" s="40"/>
      <c r="H7" s="41"/>
      <c r="I7" s="41"/>
    </row>
    <row r="8" spans="1:6" ht="51" customHeight="1">
      <c r="A8" s="43" t="s">
        <v>156</v>
      </c>
      <c r="B8" s="37"/>
      <c r="C8" s="37"/>
      <c r="D8" s="37"/>
      <c r="E8" s="37"/>
      <c r="F8" s="3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70" zoomScaleNormal="115" zoomScaleSheetLayoutView="70" workbookViewId="0" topLeftCell="A1">
      <selection activeCell="A16" sqref="A16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157</v>
      </c>
      <c r="B1" s="18"/>
    </row>
    <row r="2" spans="1:5" s="14" customFormat="1" ht="34.5" customHeight="1">
      <c r="A2" s="19" t="s">
        <v>158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66</v>
      </c>
      <c r="B4" s="20" t="s">
        <v>67</v>
      </c>
      <c r="C4" s="21" t="s">
        <v>159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115</v>
      </c>
      <c r="D5" s="20" t="s">
        <v>69</v>
      </c>
      <c r="E5" s="20" t="s">
        <v>70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5"/>
      <c r="B6" s="25"/>
      <c r="C6" s="31"/>
      <c r="D6" s="32"/>
      <c r="E6" s="32"/>
    </row>
    <row r="7" spans="1:5" ht="64.5" customHeight="1">
      <c r="A7" s="28"/>
      <c r="B7" s="28"/>
      <c r="C7" s="31"/>
      <c r="D7" s="32"/>
      <c r="E7" s="32"/>
    </row>
    <row r="8" spans="1:5" ht="34.5" customHeight="1">
      <c r="A8" s="29"/>
      <c r="B8" s="29"/>
      <c r="C8" s="31"/>
      <c r="D8" s="32"/>
      <c r="E8" s="32"/>
    </row>
    <row r="9" spans="1:5" ht="34.5" customHeight="1">
      <c r="A9" s="30"/>
      <c r="B9" s="30"/>
      <c r="C9" s="31"/>
      <c r="D9" s="32"/>
      <c r="E9" s="32"/>
    </row>
    <row r="10" spans="1:5" ht="34.5" customHeight="1">
      <c r="A10" s="33"/>
      <c r="B10" s="33"/>
      <c r="C10" s="31"/>
      <c r="D10" s="32"/>
      <c r="E10" s="32"/>
    </row>
    <row r="11" spans="1:5" ht="34.5" customHeight="1">
      <c r="A11" s="28"/>
      <c r="B11" s="28"/>
      <c r="C11" s="31"/>
      <c r="D11" s="32"/>
      <c r="E11" s="32"/>
    </row>
    <row r="12" spans="1:5" ht="34.5" customHeight="1">
      <c r="A12" s="29"/>
      <c r="B12" s="29"/>
      <c r="C12" s="31"/>
      <c r="D12" s="32"/>
      <c r="E12" s="32"/>
    </row>
    <row r="13" spans="1:5" ht="34.5" customHeight="1">
      <c r="A13" s="30"/>
      <c r="B13" s="30" t="s">
        <v>160</v>
      </c>
      <c r="C13" s="31"/>
      <c r="D13" s="32"/>
      <c r="E13" s="32"/>
    </row>
    <row r="14" spans="1:5" ht="34.5" customHeight="1">
      <c r="A14" s="30"/>
      <c r="B14" s="30"/>
      <c r="C14" s="31"/>
      <c r="D14" s="32"/>
      <c r="E14" s="32"/>
    </row>
    <row r="15" spans="1:5" ht="34.5" customHeight="1">
      <c r="A15" s="30"/>
      <c r="B15" s="30" t="s">
        <v>161</v>
      </c>
      <c r="C15" s="31"/>
      <c r="D15" s="32"/>
      <c r="E15" s="32"/>
    </row>
    <row r="16" spans="1:2" ht="27.75" customHeight="1">
      <c r="A16" s="34" t="s">
        <v>104</v>
      </c>
      <c r="B16" s="34"/>
    </row>
    <row r="17" spans="1:3" ht="27.75" customHeight="1">
      <c r="A17" s="34" t="s">
        <v>162</v>
      </c>
      <c r="B17" s="34"/>
      <c r="C17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！</cp:lastModifiedBy>
  <cp:lastPrinted>2022-01-21T11:15:23Z</cp:lastPrinted>
  <dcterms:created xsi:type="dcterms:W3CDTF">2016-02-18T02:32:40Z</dcterms:created>
  <dcterms:modified xsi:type="dcterms:W3CDTF">2023-09-19T08:29:50Z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4CB930F879C149198C0F9D82300674B6_12</vt:lpwstr>
  </property>
</Properties>
</file>